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ABRIL 2012" sheetId="2" r:id="rId1"/>
  </sheets>
  <definedNames>
    <definedName name="_xlnm.Print_Titles" localSheetId="0">'ABRIL 2012'!$2:$6</definedName>
  </definedNames>
  <calcPr calcId="125725"/>
</workbook>
</file>

<file path=xl/calcChain.xml><?xml version="1.0" encoding="utf-8"?>
<calcChain xmlns="http://schemas.openxmlformats.org/spreadsheetml/2006/main">
  <c r="F69" i="2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H7" s="1"/>
  <c r="H66" l="1"/>
  <c r="H65"/>
  <c r="H64"/>
  <c r="H63"/>
  <c r="H62"/>
  <c r="H61"/>
  <c r="H60"/>
  <c r="H59"/>
  <c r="J64"/>
  <c r="J63"/>
  <c r="J62"/>
  <c r="J61"/>
  <c r="J60"/>
  <c r="J59"/>
  <c r="J8" l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65"/>
  <c r="J66"/>
  <c r="J67"/>
  <c r="J68"/>
  <c r="J69"/>
  <c r="J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67"/>
  <c r="H68"/>
  <c r="H69"/>
  <c r="D70" l="1"/>
  <c r="I70" l="1"/>
  <c r="H70" l="1"/>
  <c r="F70"/>
  <c r="E70" l="1"/>
  <c r="G70" l="1"/>
  <c r="J70" l="1"/>
</calcChain>
</file>

<file path=xl/sharedStrings.xml><?xml version="1.0" encoding="utf-8"?>
<sst xmlns="http://schemas.openxmlformats.org/spreadsheetml/2006/main" count="138" uniqueCount="132">
  <si>
    <t>REMUNERACIONES UNIFICADAS</t>
  </si>
  <si>
    <t>DECIMO TERCER SUELDO</t>
  </si>
  <si>
    <t>DECIMO CUARTO SUELDO</t>
  </si>
  <si>
    <t>DIETAS</t>
  </si>
  <si>
    <t>SERVICIOS PERSONALES POR CONTRATO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</si>
  <si>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</si>
  <si>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</si>
  <si>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</si>
  <si>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</si>
  <si>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</si>
  <si>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</si>
  <si>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EDICION,IMPRESION,REPROD.Y PUBLICAC.</t>
  </si>
  <si>
    <t>ESPECTACULOS CULTURALES Y SOCIALES</t>
  </si>
  <si>
    <t>DIFUSION,INFORMACION Y PUBLICIDAD</t>
  </si>
  <si>
    <t>SERVICIO DE VIGILANCIA</t>
  </si>
  <si>
    <t>SERVICIO DE ASEO</t>
  </si>
  <si>
    <t>OTROS SERVICIOS</t>
  </si>
  <si>
    <t>PASAJES AL EXTERIOR</t>
  </si>
  <si>
    <t>VIATICOS Y SUBSISTENCIAS EN EL INTER</t>
  </si>
  <si>
    <t>VIATICOS Y SUBSISTENCIAS AL EXTERIOR</t>
  </si>
  <si>
    <t>EDIFICIOS LOCALES Y RESIDENCIAS</t>
  </si>
  <si>
    <t>MAQUINARIAS Y EQUIPOS</t>
  </si>
  <si>
    <t>VEHICULOS</t>
  </si>
  <si>
    <t>MOBILIARIOS</t>
  </si>
  <si>
    <t>CONSULTORIA ASESORIA E INVEST ESPEC</t>
  </si>
  <si>
    <t>SERVICIO DE CAPACITACION</t>
  </si>
  <si>
    <t>DESARROLLO DE SISTEMAS INFORMATICOS</t>
  </si>
  <si>
    <t>ARR Y LICEN USO PAQUETES INFORMATI</t>
  </si>
  <si>
    <t>ALIMENTOS Y BEBIDAS</t>
  </si>
  <si>
    <t>VESTUARIO LENCERIA Y PRENDAS PROTECC</t>
  </si>
  <si>
    <t>COMBUSTIBLES Y LUBRICANTES</t>
  </si>
  <si>
    <t>MATERIALES DE OFICINA</t>
  </si>
  <si>
    <t>MATE CONST ELECT PLOMER Y CARPINTERI</t>
  </si>
  <si>
    <t>OTROS DE USO Y CONSUMO DE INVERSION</t>
  </si>
  <si>
    <t>SEGUROS</t>
  </si>
  <si>
    <t>COMISIONES BANCARIAS</t>
  </si>
  <si>
    <t>EQUIPOS SISTEMAS Y PAQUETES INFORMA</t>
  </si>
  <si>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</si>
  <si>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</si>
  <si>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</si>
  <si>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</si>
  <si>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</si>
  <si>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</si>
  <si>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</si>
  <si>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</si>
  <si>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</si>
  <si>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TOTAL GASTOS</t>
  </si>
  <si>
    <t>EMPRESA PUBLICA METROPOLITANA DE GESTION DE DESTINO TURISTICO</t>
  </si>
  <si>
    <t>4.568.0000.9.9.710105.9</t>
  </si>
  <si>
    <t>4.568.0000.9.9.710203.9</t>
  </si>
  <si>
    <t>4.568.0000.9.9.710204.9</t>
  </si>
  <si>
    <t>4.568.0000.9.9.710508.9</t>
  </si>
  <si>
    <t>4.568.0000.9.9.710510.9</t>
  </si>
  <si>
    <t>4.568.0000.9.9.710601.9</t>
  </si>
  <si>
    <t>4.568.0000.9.9.710602.9</t>
  </si>
  <si>
    <t>4.568.0000.9.9.730101.9</t>
  </si>
  <si>
    <t>4.568.0000.9.9.730104.9</t>
  </si>
  <si>
    <t>4.568.0000.9.9.730105.9</t>
  </si>
  <si>
    <t>4.568.0000.9.9.730106.9</t>
  </si>
  <si>
    <t>4.568.0000.9.9.730204.9</t>
  </si>
  <si>
    <t>4.568.0000.9.9.730205.9</t>
  </si>
  <si>
    <t>4.568.0000.9.9.730207.9</t>
  </si>
  <si>
    <t>4.568.0000.9.9.730208.9</t>
  </si>
  <si>
    <t>4.568.0000.9.9.730209.9</t>
  </si>
  <si>
    <t>4.568.0000.9.9.730299.9</t>
  </si>
  <si>
    <t>4.568.0000.9.9.730302.9</t>
  </si>
  <si>
    <t>4.568.0000.9.9.730303.9</t>
  </si>
  <si>
    <t>4.568.0000.9.9.730304.9</t>
  </si>
  <si>
    <t>4.568.0000.9.9.730402.9</t>
  </si>
  <si>
    <t>4.568.0000.9.9.730404.9</t>
  </si>
  <si>
    <t>4.568.0000.9.9.730405.9</t>
  </si>
  <si>
    <t>4.568.0000.9.9.730502.9</t>
  </si>
  <si>
    <t>4.568.0000.9.9.730503.9</t>
  </si>
  <si>
    <t>4.568.0000.9.9.730504.9</t>
  </si>
  <si>
    <t>4.568.0000.9.9.730505.9</t>
  </si>
  <si>
    <t>4.568.0000.9.9.730601.9</t>
  </si>
  <si>
    <t>4.568.0000.9.9.730603.9</t>
  </si>
  <si>
    <t>4.568.0000.9.9.730701.9</t>
  </si>
  <si>
    <t>4.568.0000.9.9.730702.9</t>
  </si>
  <si>
    <t>4.568.0000.9.9.730801.9</t>
  </si>
  <si>
    <t>4.568.0000.9.9.730802.9</t>
  </si>
  <si>
    <t>4.568.0000.9.9.730803.9</t>
  </si>
  <si>
    <t>4.568.0000.9.9.730804.9</t>
  </si>
  <si>
    <t>4.568.0000.9.9.730811.9</t>
  </si>
  <si>
    <t>4.568.0000.9.9.730899.9</t>
  </si>
  <si>
    <t>4.568.0000.9.9.770201.9</t>
  </si>
  <si>
    <t>4.568.0000.9.9.770203.9</t>
  </si>
  <si>
    <t>4.568.0000.9.9.840103.9</t>
  </si>
  <si>
    <t>4.568.0000.9.9.840107.9</t>
  </si>
  <si>
    <t>4.568.0000.9.9.780102.9</t>
  </si>
  <si>
    <t>A ENTIDADES DESCENTRALIZADAS Y AUTONOMAS</t>
  </si>
  <si>
    <t>4.568.0000.9.9.730812.9</t>
  </si>
  <si>
    <t>MATERIAL DIDACTICO</t>
  </si>
  <si>
    <t>4.568.0000.9.9.710235.9</t>
  </si>
  <si>
    <t>REMUNERACION POR EFICIENCIA</t>
  </si>
  <si>
    <t>4.568.0000.9.9.710509.9</t>
  </si>
  <si>
    <t>HORAS EXTRAORDINARIAS Y SUPLEMENTARIAS</t>
  </si>
  <si>
    <t>4.568.0000.9.9.719901.9</t>
  </si>
  <si>
    <t>ASIGNACIONES A DISTRIBUIR PARA GASTOS DE PERSONAL DE INVERSION</t>
  </si>
  <si>
    <t>4.568.0000.9.9.730403.9</t>
  </si>
  <si>
    <t>4.568.0000.9.9.730605.9</t>
  </si>
  <si>
    <t>ESTUDIO Y DISEÑO DE PROYECTOS</t>
  </si>
  <si>
    <t>4.568.0000.9.9.730805.9</t>
  </si>
  <si>
    <t>MATERIALES DE ASEO</t>
  </si>
  <si>
    <t>4.568.0000.9.9.730809.9</t>
  </si>
  <si>
    <t>MEDICINAS Y PRODUCTOS FARMACEUTICOS</t>
  </si>
  <si>
    <t>4.568.0000.9.9.731409.9</t>
  </si>
  <si>
    <t>LIBROS Y COLECCIONES</t>
  </si>
  <si>
    <t>4.568.0000.9.9.780204.9</t>
  </si>
  <si>
    <t>PASAJES AL INTERIOR</t>
  </si>
  <si>
    <t>4.568.0000.9.9.730301.9</t>
  </si>
  <si>
    <t>4.568.0000.9.9.710512.9</t>
  </si>
  <si>
    <t>SUBROGACIONES</t>
  </si>
  <si>
    <t>COMPENSACION POR VACACIONES NO GOZADAS</t>
  </si>
  <si>
    <t>4.568.0000.9.9.710707.9</t>
  </si>
  <si>
    <t>4.568.0000.9.9.730201.9</t>
  </si>
  <si>
    <t>TRANSPORTE DE PERSONAL</t>
  </si>
  <si>
    <t>4.568.0000.9.9.730499.9</t>
  </si>
  <si>
    <t>OTRAS INSTALACIONES, MANTENIMIENTOS Y REPARACIONES</t>
  </si>
  <si>
    <t>4.568.0000.9.9.750107.9</t>
  </si>
  <si>
    <t>CONSTRUCCIONES Y EDIFICACIONES</t>
  </si>
  <si>
    <t>CONVENIO DE COOPERACION Y COPRODUCCION FUNDACION TEATRO SUCRE</t>
  </si>
  <si>
    <t>4.568.0000.9.9.840104.9</t>
  </si>
  <si>
    <t>4.568.0000.9.9.789901.9</t>
  </si>
  <si>
    <t>ASIGNACION A DISTRIBUIR PARA TRANSFERENCIA Y DONACIONES DE INVERS</t>
  </si>
  <si>
    <t>4.568.0000.9.9.770101.9</t>
  </si>
  <si>
    <t>IMPUESTO AL VALOR AGREGADO</t>
  </si>
  <si>
    <t>4.568.0000.9.9.780101.9</t>
  </si>
  <si>
    <t>MINISTERIO DE TURISMO NOCHES PATRIMONIALES</t>
  </si>
  <si>
    <t>4.568.0000.9.9.780104.9</t>
  </si>
  <si>
    <t>IMP CUMBRE DE PACTO CLIMATICO DE QUITO 2011</t>
  </si>
  <si>
    <t xml:space="preserve">CEDULA PRESUPUESTARIA DE GASTOS A ABRIL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</si>
</sst>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1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/>
    <xf numFmtId="164" fontId="4" fillId="0" borderId="7" xfId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1" applyFont="1" applyFill="1"/>
    <xf numFmtId="1" fontId="6" fillId="0" borderId="0" xfId="0" applyNumberFormat="1" applyFont="1" applyAlignment="1">
      <alignment horizontal="center"/>
    </xf>
    <xf numFmtId="43" fontId="6" fillId="0" borderId="0" xfId="0" applyNumberFormat="1" applyFont="1"/>
    <xf numFmtId="0" fontId="6" fillId="0" borderId="0" xfId="0" applyFont="1"/>
    <xf numFmtId="164" fontId="7" fillId="0" borderId="0" xfId="1" applyFont="1"/>
    <xf numFmtId="1" fontId="7" fillId="0" borderId="0" xfId="0" applyNumberFormat="1" applyFont="1"/>
    <xf numFmtId="164" fontId="8" fillId="0" borderId="1" xfId="1" applyFont="1" applyBorder="1" applyAlignment="1" applyProtection="1">
      <alignment horizontal="right" vertical="top"/>
    </xf>
    <xf numFmtId="164" fontId="8" fillId="0" borderId="3" xfId="1" applyFont="1" applyBorder="1" applyAlignment="1" applyProtection="1">
      <alignment horizontal="right" vertical="top"/>
    </xf>
    <xf numFmtId="164" fontId="8" fillId="0" borderId="4" xfId="1" applyFont="1" applyBorder="1" applyAlignment="1" applyProtection="1">
      <alignment horizontal="right" vertical="top"/>
    </xf>
    <xf numFmtId="164" fontId="8" fillId="0" borderId="8" xfId="1" applyFont="1" applyBorder="1" applyAlignment="1" applyProtection="1">
      <alignment horizontal="right" vertical="top"/>
    </xf>
    <xf numFmtId="164" fontId="6" fillId="0" borderId="0" xfId="1" applyFont="1" applyFill="1" applyAlignment="1">
      <alignment horizontal="center"/>
    </xf>
    <xf numFmtId="164" fontId="5" fillId="0" borderId="3" xfId="1" applyFont="1" applyFill="1" applyBorder="1" applyAlignment="1" applyProtection="1">
      <alignment vertical="top"/>
      <protection locked="0"/>
    </xf>
    <xf numFmtId="164" fontId="5" fillId="0" borderId="8" xfId="1" applyFont="1" applyFill="1" applyBorder="1" applyAlignment="1" applyProtection="1">
      <alignment vertical="top"/>
      <protection locked="0"/>
    </xf>
    <xf numFmtId="164" fontId="3" fillId="0" borderId="2" xfId="1" applyFont="1" applyFill="1" applyBorder="1"/>
    <xf numFmtId="164" fontId="3" fillId="0" borderId="13" xfId="1" applyFont="1" applyFill="1" applyBorder="1"/>
    <xf numFmtId="164" fontId="3" fillId="0" borderId="1" xfId="1" applyFont="1" applyFill="1" applyBorder="1"/>
    <xf numFmtId="164" fontId="3" fillId="0" borderId="4" xfId="1" applyFont="1" applyFill="1" applyBorder="1"/>
    <xf numFmtId="1" fontId="0" fillId="0" borderId="0" xfId="0" applyNumberFormat="1" applyAlignment="1">
      <alignment horizontal="center"/>
    </xf>
    <xf numFmtId="164" fontId="10" fillId="0" borderId="0" xfId="1" applyFont="1" applyFill="1"/>
    <xf numFmtId="164" fontId="0" fillId="0" borderId="0" xfId="1" applyFont="1" applyFill="1"/>
    <xf numFmtId="164" fontId="0" fillId="0" borderId="0" xfId="1" applyFont="1"/>
    <xf numFmtId="43" fontId="9" fillId="0" borderId="0" xfId="0" applyNumberFormat="1" applyFont="1"/>
    <xf numFmtId="1" fontId="0" fillId="0" borderId="0" xfId="0" applyNumberFormat="1"/>
    <xf numFmtId="164" fontId="8" fillId="0" borderId="2" xfId="1" applyFont="1" applyBorder="1" applyAlignment="1" applyProtection="1">
      <alignment horizontal="right" vertical="top"/>
    </xf>
    <xf numFmtId="164" fontId="8" fillId="0" borderId="13" xfId="1" applyFont="1" applyBorder="1" applyAlignment="1" applyProtection="1">
      <alignment horizontal="right" vertical="top"/>
    </xf>
    <xf numFmtId="164" fontId="4" fillId="0" borderId="12" xfId="1" applyFont="1" applyFill="1" applyBorder="1" applyAlignment="1">
      <alignment vertical="center" wrapText="1"/>
    </xf>
    <xf numFmtId="164" fontId="3" fillId="0" borderId="14" xfId="1" applyFont="1" applyFill="1" applyBorder="1"/>
    <xf numFmtId="1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/>
    <xf numFmtId="164" fontId="8" fillId="0" borderId="14" xfId="1" applyFont="1" applyBorder="1" applyAlignment="1" applyProtection="1">
      <alignment horizontal="right" vertical="top"/>
    </xf>
    <xf numFmtId="164" fontId="8" fillId="0" borderId="16" xfId="1" applyFont="1" applyBorder="1" applyAlignment="1" applyProtection="1">
      <alignment horizontal="right" vertical="top"/>
    </xf>
    <xf numFmtId="164" fontId="8" fillId="0" borderId="17" xfId="1" applyFont="1" applyBorder="1" applyAlignment="1" applyProtection="1">
      <alignment horizontal="right" vertical="top"/>
    </xf>
    <xf numFmtId="164" fontId="3" fillId="0" borderId="17" xfId="1" applyFont="1" applyFill="1" applyBorder="1"/>
    <xf numFmtId="164" fontId="5" fillId="0" borderId="16" xfId="1" applyFont="1" applyFill="1" applyBorder="1" applyAlignment="1" applyProtection="1">
      <alignment vertical="top"/>
      <protection locked="0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8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04"/>
  <sheetViews>
    <sheetView tabSelected="1" workbookViewId="0">
      <selection activeCell="B11" sqref="B11"/>
    </sheetView>
  </sheetViews>
  <sheetFormatPr baseColWidth="10" defaultRowHeight="15.75"/>
  <cols>
    <col min="1" max="1" width="2.28515625" style="9" customWidth="1"/>
    <col min="2" max="2" width="23.5703125" style="15" customWidth="1"/>
    <col min="3" max="3" width="51.42578125" style="9" customWidth="1"/>
    <col min="4" max="4" width="14.140625" style="10" customWidth="1"/>
    <col min="5" max="5" width="13.85546875" style="10" customWidth="1"/>
    <col min="6" max="6" width="15" style="10" customWidth="1"/>
    <col min="7" max="7" width="16.7109375" style="10" customWidth="1"/>
    <col min="8" max="8" width="16" style="10" customWidth="1"/>
    <col min="9" max="9" width="14.42578125" style="10" customWidth="1"/>
    <col min="10" max="10" width="14.7109375" style="10" customWidth="1"/>
    <col min="11" max="11" width="13.140625" style="9" bestFit="1" customWidth="1"/>
    <col min="12" max="16384" width="11.42578125" style="9"/>
  </cols>
  <sheetData>
    <row r="1" spans="2:11" ht="9" customHeight="1">
      <c r="B1" s="8"/>
    </row>
    <row r="2" spans="2:11">
      <c r="B2" s="47" t="s">
        <v>47</v>
      </c>
      <c r="C2" s="47"/>
      <c r="D2" s="47"/>
      <c r="E2" s="47"/>
      <c r="F2" s="47"/>
      <c r="G2" s="47"/>
      <c r="H2" s="47"/>
      <c r="I2" s="47"/>
      <c r="J2" s="47"/>
    </row>
    <row r="3" spans="2:11" ht="8.25" customHeight="1">
      <c r="B3" s="11"/>
      <c r="C3" s="11"/>
      <c r="D3" s="20"/>
      <c r="E3" s="20"/>
      <c r="F3" s="20"/>
      <c r="G3" s="20"/>
      <c r="H3" s="20"/>
      <c r="I3" s="20"/>
      <c r="J3" s="20"/>
    </row>
    <row r="4" spans="2:11">
      <c r="B4" s="47" t="s">
        <v>131</v>
      </c>
      <c r="C4" s="47"/>
      <c r="D4" s="47"/>
      <c r="E4" s="47"/>
      <c r="F4" s="47"/>
      <c r="G4" s="47"/>
      <c r="H4" s="47"/>
      <c r="I4" s="47"/>
      <c r="J4" s="47"/>
    </row>
    <row r="5" spans="2:11" ht="7.5" customHeight="1" thickBot="1">
      <c r="B5" s="11"/>
      <c r="C5" s="11"/>
      <c r="D5" s="20"/>
      <c r="E5" s="20"/>
      <c r="F5" s="20"/>
      <c r="G5" s="20"/>
      <c r="H5" s="20"/>
      <c r="I5" s="20"/>
      <c r="J5" s="20"/>
    </row>
    <row r="6" spans="2:11" ht="33.75" thickBot="1">
      <c r="B6" s="44" t="s">
        <v>37</v>
      </c>
      <c r="C6" s="45" t="s">
        <v>38</v>
      </c>
      <c r="D6" s="46" t="s">
        <v>39</v>
      </c>
      <c r="E6" s="46" t="s">
        <v>40</v>
      </c>
      <c r="F6" s="46" t="s">
        <v>41</v>
      </c>
      <c r="G6" s="46" t="s">
        <v>42</v>
      </c>
      <c r="H6" s="46" t="s">
        <v>43</v>
      </c>
      <c r="I6" s="46" t="s">
        <v>44</v>
      </c>
      <c r="J6" s="46" t="s">
        <v>45</v>
      </c>
    </row>
    <row r="7" spans="2:11" s="13" customFormat="1" ht="16.5">
      <c r="B7" s="37" t="s">
        <v>48</v>
      </c>
      <c r="C7" s="38" t="s">
        <v>0</v>
      </c>
      <c r="D7" s="39">
        <v>1084812</v>
      </c>
      <c r="E7" s="40">
        <v>-44864</v>
      </c>
      <c r="F7" s="36">
        <f>+D7+E7</f>
        <v>1039948</v>
      </c>
      <c r="G7" s="41">
        <v>318190.76</v>
      </c>
      <c r="H7" s="42">
        <f>+F7-G7</f>
        <v>721757.24</v>
      </c>
      <c r="I7" s="43">
        <v>317990.76</v>
      </c>
      <c r="J7" s="36">
        <f>+F7-I7</f>
        <v>721957.24</v>
      </c>
      <c r="K7" s="12"/>
    </row>
    <row r="8" spans="2:11" s="13" customFormat="1" ht="16.5">
      <c r="B8" s="1" t="s">
        <v>49</v>
      </c>
      <c r="C8" s="2" t="s">
        <v>1</v>
      </c>
      <c r="D8" s="16">
        <v>120841</v>
      </c>
      <c r="E8" s="17">
        <v>2526.67</v>
      </c>
      <c r="F8" s="25">
        <f t="shared" ref="F8:F69" si="0">+D8+E8</f>
        <v>123367.67</v>
      </c>
      <c r="G8" s="33">
        <v>2676</v>
      </c>
      <c r="H8" s="23">
        <f t="shared" ref="H8:H69" si="1">+F8-G8</f>
        <v>120691.67</v>
      </c>
      <c r="I8" s="21">
        <v>2676</v>
      </c>
      <c r="J8" s="25">
        <f t="shared" ref="J8:J69" si="2">+F8-I8</f>
        <v>120691.67</v>
      </c>
      <c r="K8" s="12"/>
    </row>
    <row r="9" spans="2:11" s="13" customFormat="1" ht="16.5">
      <c r="B9" s="1" t="s">
        <v>50</v>
      </c>
      <c r="C9" s="2" t="s">
        <v>2</v>
      </c>
      <c r="D9" s="16">
        <v>25230</v>
      </c>
      <c r="E9" s="17">
        <v>632.66999999999996</v>
      </c>
      <c r="F9" s="25">
        <f t="shared" si="0"/>
        <v>25862.67</v>
      </c>
      <c r="G9" s="33">
        <v>555.33000000000004</v>
      </c>
      <c r="H9" s="23">
        <f t="shared" si="1"/>
        <v>25307.339999999997</v>
      </c>
      <c r="I9" s="21">
        <v>555.33000000000004</v>
      </c>
      <c r="J9" s="25">
        <f t="shared" si="2"/>
        <v>25307.339999999997</v>
      </c>
      <c r="K9" s="12"/>
    </row>
    <row r="10" spans="2:11" s="13" customFormat="1" ht="16.5">
      <c r="B10" s="1" t="s">
        <v>93</v>
      </c>
      <c r="C10" s="2" t="s">
        <v>94</v>
      </c>
      <c r="D10" s="16">
        <v>7680</v>
      </c>
      <c r="E10" s="17">
        <v>0</v>
      </c>
      <c r="F10" s="25">
        <f t="shared" si="0"/>
        <v>7680</v>
      </c>
      <c r="G10" s="33">
        <v>640</v>
      </c>
      <c r="H10" s="23">
        <f t="shared" si="1"/>
        <v>7040</v>
      </c>
      <c r="I10" s="21">
        <v>640</v>
      </c>
      <c r="J10" s="25">
        <f t="shared" si="2"/>
        <v>7040</v>
      </c>
      <c r="K10" s="12"/>
    </row>
    <row r="11" spans="2:11" s="13" customFormat="1" ht="16.5">
      <c r="B11" s="1" t="s">
        <v>51</v>
      </c>
      <c r="C11" s="2" t="s">
        <v>3</v>
      </c>
      <c r="D11" s="16">
        <v>5000</v>
      </c>
      <c r="E11" s="17">
        <v>0</v>
      </c>
      <c r="F11" s="25">
        <f t="shared" si="0"/>
        <v>5000</v>
      </c>
      <c r="G11" s="33">
        <v>0</v>
      </c>
      <c r="H11" s="23">
        <f t="shared" si="1"/>
        <v>5000</v>
      </c>
      <c r="I11" s="21">
        <v>0</v>
      </c>
      <c r="J11" s="25">
        <f t="shared" si="2"/>
        <v>5000</v>
      </c>
      <c r="K11" s="12"/>
    </row>
    <row r="12" spans="2:11" s="13" customFormat="1" ht="16.5">
      <c r="B12" s="1" t="s">
        <v>95</v>
      </c>
      <c r="C12" s="2" t="s">
        <v>96</v>
      </c>
      <c r="D12" s="16">
        <v>15000</v>
      </c>
      <c r="E12" s="17">
        <v>0</v>
      </c>
      <c r="F12" s="25">
        <f t="shared" si="0"/>
        <v>15000</v>
      </c>
      <c r="G12" s="33">
        <v>633</v>
      </c>
      <c r="H12" s="23">
        <f t="shared" si="1"/>
        <v>14367</v>
      </c>
      <c r="I12" s="21">
        <v>633</v>
      </c>
      <c r="J12" s="25">
        <f t="shared" si="2"/>
        <v>14367</v>
      </c>
      <c r="K12" s="12"/>
    </row>
    <row r="13" spans="2:11" s="13" customFormat="1" ht="16.5">
      <c r="B13" s="1" t="s">
        <v>52</v>
      </c>
      <c r="C13" s="2" t="s">
        <v>4</v>
      </c>
      <c r="D13" s="16">
        <v>365280</v>
      </c>
      <c r="E13" s="17">
        <v>49840</v>
      </c>
      <c r="F13" s="25">
        <f t="shared" si="0"/>
        <v>415120</v>
      </c>
      <c r="G13" s="33">
        <v>103248.31</v>
      </c>
      <c r="H13" s="23">
        <f t="shared" si="1"/>
        <v>311871.69</v>
      </c>
      <c r="I13" s="21">
        <v>103248.31</v>
      </c>
      <c r="J13" s="25">
        <f t="shared" si="2"/>
        <v>311871.69</v>
      </c>
      <c r="K13" s="12"/>
    </row>
    <row r="14" spans="2:11" s="13" customFormat="1" ht="16.5">
      <c r="B14" s="1" t="s">
        <v>111</v>
      </c>
      <c r="C14" s="2" t="s">
        <v>112</v>
      </c>
      <c r="D14" s="16">
        <v>10000</v>
      </c>
      <c r="E14" s="17">
        <v>0</v>
      </c>
      <c r="F14" s="25">
        <f t="shared" si="0"/>
        <v>10000</v>
      </c>
      <c r="G14" s="33">
        <v>0</v>
      </c>
      <c r="H14" s="23">
        <f t="shared" si="1"/>
        <v>10000</v>
      </c>
      <c r="I14" s="21">
        <v>0</v>
      </c>
      <c r="J14" s="25">
        <f t="shared" si="2"/>
        <v>10000</v>
      </c>
      <c r="K14" s="12"/>
    </row>
    <row r="15" spans="2:11" s="13" customFormat="1" ht="16.5">
      <c r="B15" s="1" t="s">
        <v>53</v>
      </c>
      <c r="C15" s="2" t="s">
        <v>5</v>
      </c>
      <c r="D15" s="16">
        <v>168935.69</v>
      </c>
      <c r="E15" s="17">
        <v>579.84999999999968</v>
      </c>
      <c r="F15" s="25">
        <f t="shared" si="0"/>
        <v>169515.54</v>
      </c>
      <c r="G15" s="33">
        <v>48735.25</v>
      </c>
      <c r="H15" s="23">
        <f t="shared" si="1"/>
        <v>120780.29000000001</v>
      </c>
      <c r="I15" s="21">
        <v>48735.25</v>
      </c>
      <c r="J15" s="25">
        <f t="shared" si="2"/>
        <v>120780.29000000001</v>
      </c>
      <c r="K15" s="12"/>
    </row>
    <row r="16" spans="2:11" s="13" customFormat="1" ht="16.5">
      <c r="B16" s="1" t="s">
        <v>54</v>
      </c>
      <c r="C16" s="2" t="s">
        <v>6</v>
      </c>
      <c r="D16" s="16">
        <v>120841</v>
      </c>
      <c r="E16" s="17">
        <v>414.67000000000007</v>
      </c>
      <c r="F16" s="25">
        <f t="shared" si="0"/>
        <v>121255.67</v>
      </c>
      <c r="G16" s="33">
        <v>23218.260000000002</v>
      </c>
      <c r="H16" s="23">
        <f t="shared" si="1"/>
        <v>98037.41</v>
      </c>
      <c r="I16" s="21">
        <v>23218.260000000002</v>
      </c>
      <c r="J16" s="25">
        <f t="shared" si="2"/>
        <v>98037.41</v>
      </c>
      <c r="K16" s="12"/>
    </row>
    <row r="17" spans="2:11" s="13" customFormat="1" ht="16.5">
      <c r="B17" s="1" t="s">
        <v>114</v>
      </c>
      <c r="C17" s="2" t="s">
        <v>113</v>
      </c>
      <c r="D17" s="16">
        <v>48520.2</v>
      </c>
      <c r="E17" s="17">
        <v>6332.6900000000005</v>
      </c>
      <c r="F17" s="25">
        <f t="shared" si="0"/>
        <v>54852.89</v>
      </c>
      <c r="G17" s="33">
        <v>3290.63</v>
      </c>
      <c r="H17" s="23">
        <f t="shared" si="1"/>
        <v>51562.26</v>
      </c>
      <c r="I17" s="21">
        <v>3290.63</v>
      </c>
      <c r="J17" s="25">
        <f t="shared" si="2"/>
        <v>51562.26</v>
      </c>
      <c r="K17" s="12"/>
    </row>
    <row r="18" spans="2:11" s="13" customFormat="1" ht="16.5">
      <c r="B18" s="1" t="s">
        <v>97</v>
      </c>
      <c r="C18" s="2" t="s">
        <v>98</v>
      </c>
      <c r="D18" s="16">
        <v>15144.28</v>
      </c>
      <c r="E18" s="17">
        <v>-3772.55</v>
      </c>
      <c r="F18" s="25">
        <f t="shared" si="0"/>
        <v>11371.73</v>
      </c>
      <c r="G18" s="33">
        <v>0</v>
      </c>
      <c r="H18" s="23">
        <f t="shared" si="1"/>
        <v>11371.73</v>
      </c>
      <c r="I18" s="21">
        <v>0</v>
      </c>
      <c r="J18" s="25">
        <f t="shared" si="2"/>
        <v>11371.73</v>
      </c>
      <c r="K18" s="12"/>
    </row>
    <row r="19" spans="2:11" s="13" customFormat="1" ht="16.5">
      <c r="B19" s="1" t="s">
        <v>55</v>
      </c>
      <c r="C19" s="2" t="s">
        <v>7</v>
      </c>
      <c r="D19" s="16">
        <v>5960</v>
      </c>
      <c r="E19" s="17">
        <v>2000</v>
      </c>
      <c r="F19" s="25">
        <f t="shared" si="0"/>
        <v>7960</v>
      </c>
      <c r="G19" s="33">
        <v>1708.9</v>
      </c>
      <c r="H19" s="23">
        <f t="shared" si="1"/>
        <v>6251.1</v>
      </c>
      <c r="I19" s="21">
        <v>1708.9</v>
      </c>
      <c r="J19" s="25">
        <f t="shared" si="2"/>
        <v>6251.1</v>
      </c>
      <c r="K19" s="12"/>
    </row>
    <row r="20" spans="2:11" s="13" customFormat="1" ht="16.5">
      <c r="B20" s="1" t="s">
        <v>56</v>
      </c>
      <c r="C20" s="2" t="s">
        <v>8</v>
      </c>
      <c r="D20" s="16">
        <v>27720</v>
      </c>
      <c r="E20" s="17">
        <v>10000</v>
      </c>
      <c r="F20" s="25">
        <f t="shared" si="0"/>
        <v>37720</v>
      </c>
      <c r="G20" s="33">
        <v>7371.42</v>
      </c>
      <c r="H20" s="23">
        <f t="shared" si="1"/>
        <v>30348.58</v>
      </c>
      <c r="I20" s="21">
        <v>7371.42</v>
      </c>
      <c r="J20" s="25">
        <f t="shared" si="2"/>
        <v>30348.58</v>
      </c>
      <c r="K20" s="12"/>
    </row>
    <row r="21" spans="2:11" s="13" customFormat="1" ht="16.5">
      <c r="B21" s="1" t="s">
        <v>57</v>
      </c>
      <c r="C21" s="2" t="s">
        <v>9</v>
      </c>
      <c r="D21" s="16">
        <v>42480</v>
      </c>
      <c r="E21" s="17">
        <v>25000</v>
      </c>
      <c r="F21" s="25">
        <f t="shared" si="0"/>
        <v>67480</v>
      </c>
      <c r="G21" s="33">
        <v>9243.92</v>
      </c>
      <c r="H21" s="23">
        <f t="shared" si="1"/>
        <v>58236.08</v>
      </c>
      <c r="I21" s="21">
        <v>8999.5499999999993</v>
      </c>
      <c r="J21" s="25">
        <f t="shared" si="2"/>
        <v>58480.45</v>
      </c>
      <c r="K21" s="12"/>
    </row>
    <row r="22" spans="2:11" s="13" customFormat="1" ht="16.5">
      <c r="B22" s="1" t="s">
        <v>58</v>
      </c>
      <c r="C22" s="2" t="s">
        <v>10</v>
      </c>
      <c r="D22" s="16">
        <v>16320.26</v>
      </c>
      <c r="E22" s="17">
        <v>3820</v>
      </c>
      <c r="F22" s="25">
        <f t="shared" si="0"/>
        <v>20140.260000000002</v>
      </c>
      <c r="G22" s="33">
        <v>1498.67</v>
      </c>
      <c r="H22" s="23">
        <f t="shared" si="1"/>
        <v>18641.590000000004</v>
      </c>
      <c r="I22" s="21">
        <v>450.98</v>
      </c>
      <c r="J22" s="25">
        <f t="shared" si="2"/>
        <v>19689.280000000002</v>
      </c>
      <c r="K22" s="12"/>
    </row>
    <row r="23" spans="2:11" s="13" customFormat="1" ht="16.5">
      <c r="B23" s="1" t="s">
        <v>115</v>
      </c>
      <c r="C23" s="2" t="s">
        <v>116</v>
      </c>
      <c r="D23" s="16">
        <v>900</v>
      </c>
      <c r="E23" s="17">
        <v>500</v>
      </c>
      <c r="F23" s="25">
        <f t="shared" si="0"/>
        <v>1400</v>
      </c>
      <c r="G23" s="33">
        <v>111.75</v>
      </c>
      <c r="H23" s="23">
        <f t="shared" si="1"/>
        <v>1288.25</v>
      </c>
      <c r="I23" s="21">
        <v>111.75</v>
      </c>
      <c r="J23" s="25">
        <f t="shared" si="2"/>
        <v>1288.25</v>
      </c>
      <c r="K23" s="12"/>
    </row>
    <row r="24" spans="2:11" s="13" customFormat="1" ht="16.5">
      <c r="B24" s="1" t="s">
        <v>59</v>
      </c>
      <c r="C24" s="2" t="s">
        <v>11</v>
      </c>
      <c r="D24" s="16">
        <v>299578.92999999993</v>
      </c>
      <c r="E24" s="17">
        <v>20971.54</v>
      </c>
      <c r="F24" s="25">
        <f t="shared" si="0"/>
        <v>320550.46999999991</v>
      </c>
      <c r="G24" s="33">
        <v>115633.54</v>
      </c>
      <c r="H24" s="23">
        <f t="shared" si="1"/>
        <v>204916.92999999993</v>
      </c>
      <c r="I24" s="21">
        <v>39800.720000000008</v>
      </c>
      <c r="J24" s="25">
        <f t="shared" si="2"/>
        <v>280749.74999999988</v>
      </c>
      <c r="K24" s="12"/>
    </row>
    <row r="25" spans="2:11" s="13" customFormat="1" ht="16.5">
      <c r="B25" s="1" t="s">
        <v>60</v>
      </c>
      <c r="C25" s="2" t="s">
        <v>12</v>
      </c>
      <c r="D25" s="16">
        <v>422570.15</v>
      </c>
      <c r="E25" s="17">
        <v>188520.8</v>
      </c>
      <c r="F25" s="25">
        <f t="shared" si="0"/>
        <v>611090.94999999995</v>
      </c>
      <c r="G25" s="33">
        <v>146521.32</v>
      </c>
      <c r="H25" s="23">
        <f t="shared" si="1"/>
        <v>464569.62999999995</v>
      </c>
      <c r="I25" s="21">
        <v>95991.32</v>
      </c>
      <c r="J25" s="25">
        <f t="shared" si="2"/>
        <v>515099.62999999995</v>
      </c>
      <c r="K25" s="12"/>
    </row>
    <row r="26" spans="2:11" s="13" customFormat="1" ht="16.5">
      <c r="B26" s="1" t="s">
        <v>61</v>
      </c>
      <c r="C26" s="2" t="s">
        <v>13</v>
      </c>
      <c r="D26" s="16">
        <v>851551.92</v>
      </c>
      <c r="E26" s="17">
        <v>389917.5</v>
      </c>
      <c r="F26" s="25">
        <f t="shared" si="0"/>
        <v>1241469.42</v>
      </c>
      <c r="G26" s="33">
        <v>543768.74</v>
      </c>
      <c r="H26" s="23">
        <f t="shared" si="1"/>
        <v>697700.67999999993</v>
      </c>
      <c r="I26" s="21">
        <v>175092.72</v>
      </c>
      <c r="J26" s="25">
        <f t="shared" si="2"/>
        <v>1066376.7</v>
      </c>
      <c r="K26" s="12"/>
    </row>
    <row r="27" spans="2:11" s="13" customFormat="1" ht="16.5">
      <c r="B27" s="1" t="s">
        <v>62</v>
      </c>
      <c r="C27" s="2" t="s">
        <v>14</v>
      </c>
      <c r="D27" s="16">
        <v>124512</v>
      </c>
      <c r="E27" s="17">
        <v>0</v>
      </c>
      <c r="F27" s="25">
        <f t="shared" si="0"/>
        <v>124512</v>
      </c>
      <c r="G27" s="33">
        <v>106396.26</v>
      </c>
      <c r="H27" s="23">
        <f t="shared" si="1"/>
        <v>18115.740000000005</v>
      </c>
      <c r="I27" s="21">
        <v>34180.25</v>
      </c>
      <c r="J27" s="25">
        <f t="shared" si="2"/>
        <v>90331.75</v>
      </c>
      <c r="K27" s="12"/>
    </row>
    <row r="28" spans="2:11" s="13" customFormat="1" ht="16.5">
      <c r="B28" s="1" t="s">
        <v>63</v>
      </c>
      <c r="C28" s="2" t="s">
        <v>15</v>
      </c>
      <c r="D28" s="16">
        <v>47000</v>
      </c>
      <c r="E28" s="17">
        <v>3880</v>
      </c>
      <c r="F28" s="25">
        <f t="shared" si="0"/>
        <v>50880</v>
      </c>
      <c r="G28" s="33">
        <v>50216.67</v>
      </c>
      <c r="H28" s="23">
        <f t="shared" si="1"/>
        <v>663.33000000000175</v>
      </c>
      <c r="I28" s="21">
        <v>18498.41</v>
      </c>
      <c r="J28" s="25">
        <f t="shared" si="2"/>
        <v>32381.59</v>
      </c>
      <c r="K28" s="12"/>
    </row>
    <row r="29" spans="2:11" s="13" customFormat="1" ht="16.5">
      <c r="B29" s="1" t="s">
        <v>64</v>
      </c>
      <c r="C29" s="2" t="s">
        <v>16</v>
      </c>
      <c r="D29" s="16">
        <v>44867.740000000005</v>
      </c>
      <c r="E29" s="17">
        <v>44355</v>
      </c>
      <c r="F29" s="25">
        <f t="shared" si="0"/>
        <v>89222.74</v>
      </c>
      <c r="G29" s="33">
        <v>25226.720000000001</v>
      </c>
      <c r="H29" s="23">
        <f t="shared" si="1"/>
        <v>63996.020000000004</v>
      </c>
      <c r="I29" s="21">
        <v>17137.219999999998</v>
      </c>
      <c r="J29" s="25">
        <f t="shared" si="2"/>
        <v>72085.52</v>
      </c>
      <c r="K29" s="12"/>
    </row>
    <row r="30" spans="2:11" s="13" customFormat="1" ht="16.5">
      <c r="B30" s="1" t="s">
        <v>110</v>
      </c>
      <c r="C30" s="2" t="s">
        <v>109</v>
      </c>
      <c r="D30" s="16">
        <v>9357.67</v>
      </c>
      <c r="E30" s="17">
        <v>-3513.97</v>
      </c>
      <c r="F30" s="25">
        <f t="shared" si="0"/>
        <v>5843.7000000000007</v>
      </c>
      <c r="G30" s="33">
        <v>540</v>
      </c>
      <c r="H30" s="23">
        <f t="shared" si="1"/>
        <v>5303.7000000000007</v>
      </c>
      <c r="I30" s="21">
        <v>540</v>
      </c>
      <c r="J30" s="25">
        <f t="shared" si="2"/>
        <v>5303.7000000000007</v>
      </c>
      <c r="K30" s="12"/>
    </row>
    <row r="31" spans="2:11" s="13" customFormat="1" ht="16.5">
      <c r="B31" s="1" t="s">
        <v>65</v>
      </c>
      <c r="C31" s="2" t="s">
        <v>17</v>
      </c>
      <c r="D31" s="16">
        <v>24114.63</v>
      </c>
      <c r="E31" s="17">
        <v>29124</v>
      </c>
      <c r="F31" s="25">
        <f t="shared" si="0"/>
        <v>53238.630000000005</v>
      </c>
      <c r="G31" s="33">
        <v>3879.28</v>
      </c>
      <c r="H31" s="23">
        <f t="shared" si="1"/>
        <v>49359.350000000006</v>
      </c>
      <c r="I31" s="21">
        <v>3879.28</v>
      </c>
      <c r="J31" s="25">
        <f t="shared" si="2"/>
        <v>49359.350000000006</v>
      </c>
      <c r="K31" s="12"/>
    </row>
    <row r="32" spans="2:11" s="13" customFormat="1" ht="16.5">
      <c r="B32" s="1" t="s">
        <v>66</v>
      </c>
      <c r="C32" s="2" t="s">
        <v>18</v>
      </c>
      <c r="D32" s="16">
        <v>6896.1900000000005</v>
      </c>
      <c r="E32" s="17">
        <v>0</v>
      </c>
      <c r="F32" s="25">
        <f t="shared" si="0"/>
        <v>6896.1900000000005</v>
      </c>
      <c r="G32" s="33">
        <v>320</v>
      </c>
      <c r="H32" s="23">
        <f t="shared" si="1"/>
        <v>6576.1900000000005</v>
      </c>
      <c r="I32" s="21">
        <v>320</v>
      </c>
      <c r="J32" s="25">
        <f t="shared" si="2"/>
        <v>6576.1900000000005</v>
      </c>
      <c r="K32" s="12"/>
    </row>
    <row r="33" spans="2:11" s="13" customFormat="1" ht="16.5">
      <c r="B33" s="1" t="s">
        <v>67</v>
      </c>
      <c r="C33" s="2" t="s">
        <v>19</v>
      </c>
      <c r="D33" s="16">
        <v>34582.22</v>
      </c>
      <c r="E33" s="17">
        <v>12715.970000000001</v>
      </c>
      <c r="F33" s="25">
        <f t="shared" si="0"/>
        <v>47298.19</v>
      </c>
      <c r="G33" s="33">
        <v>17221.98</v>
      </c>
      <c r="H33" s="23">
        <f t="shared" si="1"/>
        <v>30076.210000000003</v>
      </c>
      <c r="I33" s="21">
        <v>15508.38</v>
      </c>
      <c r="J33" s="25">
        <f t="shared" si="2"/>
        <v>31789.810000000005</v>
      </c>
      <c r="K33" s="12"/>
    </row>
    <row r="34" spans="2:11" s="13" customFormat="1" ht="16.5">
      <c r="B34" s="1" t="s">
        <v>68</v>
      </c>
      <c r="C34" s="2" t="s">
        <v>20</v>
      </c>
      <c r="D34" s="16">
        <v>121029.28</v>
      </c>
      <c r="E34" s="17">
        <v>-7000</v>
      </c>
      <c r="F34" s="25">
        <f t="shared" si="0"/>
        <v>114029.28</v>
      </c>
      <c r="G34" s="33">
        <v>24387.84</v>
      </c>
      <c r="H34" s="23">
        <f t="shared" si="1"/>
        <v>89641.44</v>
      </c>
      <c r="I34" s="21">
        <v>11475.23</v>
      </c>
      <c r="J34" s="25">
        <f t="shared" si="2"/>
        <v>102554.05</v>
      </c>
      <c r="K34" s="12"/>
    </row>
    <row r="35" spans="2:11" s="13" customFormat="1" ht="16.5">
      <c r="B35" s="1" t="s">
        <v>99</v>
      </c>
      <c r="C35" s="2" t="s">
        <v>23</v>
      </c>
      <c r="D35" s="16">
        <v>7000</v>
      </c>
      <c r="E35" s="17">
        <v>7000</v>
      </c>
      <c r="F35" s="25">
        <f t="shared" si="0"/>
        <v>14000</v>
      </c>
      <c r="G35" s="33">
        <v>654.5</v>
      </c>
      <c r="H35" s="23">
        <f t="shared" si="1"/>
        <v>13345.5</v>
      </c>
      <c r="I35" s="21">
        <v>603.02</v>
      </c>
      <c r="J35" s="25">
        <f t="shared" si="2"/>
        <v>13396.98</v>
      </c>
      <c r="K35" s="12"/>
    </row>
    <row r="36" spans="2:11" s="13" customFormat="1" ht="16.5">
      <c r="B36" s="1" t="s">
        <v>69</v>
      </c>
      <c r="C36" s="2" t="s">
        <v>21</v>
      </c>
      <c r="D36" s="16">
        <v>2138.36</v>
      </c>
      <c r="E36" s="17">
        <v>0</v>
      </c>
      <c r="F36" s="25">
        <f t="shared" si="0"/>
        <v>2138.36</v>
      </c>
      <c r="G36" s="33">
        <v>0</v>
      </c>
      <c r="H36" s="23">
        <f t="shared" si="1"/>
        <v>2138.36</v>
      </c>
      <c r="I36" s="21">
        <v>0</v>
      </c>
      <c r="J36" s="25">
        <f t="shared" si="2"/>
        <v>2138.36</v>
      </c>
      <c r="K36" s="12"/>
    </row>
    <row r="37" spans="2:11" s="13" customFormat="1" ht="16.5">
      <c r="B37" s="1" t="s">
        <v>70</v>
      </c>
      <c r="C37" s="2" t="s">
        <v>22</v>
      </c>
      <c r="D37" s="16">
        <v>5000</v>
      </c>
      <c r="E37" s="17">
        <v>0</v>
      </c>
      <c r="F37" s="25">
        <f t="shared" si="0"/>
        <v>5000</v>
      </c>
      <c r="G37" s="33">
        <v>721.22</v>
      </c>
      <c r="H37" s="23">
        <f t="shared" si="1"/>
        <v>4278.78</v>
      </c>
      <c r="I37" s="21">
        <v>721.22</v>
      </c>
      <c r="J37" s="25">
        <f t="shared" si="2"/>
        <v>4278.78</v>
      </c>
      <c r="K37" s="12"/>
    </row>
    <row r="38" spans="2:11" s="13" customFormat="1" ht="16.5">
      <c r="B38" s="1" t="s">
        <v>117</v>
      </c>
      <c r="C38" s="2" t="s">
        <v>118</v>
      </c>
      <c r="D38" s="16">
        <v>0</v>
      </c>
      <c r="E38" s="17">
        <v>38954</v>
      </c>
      <c r="F38" s="25">
        <f t="shared" si="0"/>
        <v>38954</v>
      </c>
      <c r="G38" s="33">
        <v>651.58000000000004</v>
      </c>
      <c r="H38" s="23">
        <f t="shared" si="1"/>
        <v>38302.42</v>
      </c>
      <c r="I38" s="21">
        <v>651.58000000000004</v>
      </c>
      <c r="J38" s="25">
        <f t="shared" si="2"/>
        <v>38302.42</v>
      </c>
      <c r="K38" s="12"/>
    </row>
    <row r="39" spans="2:11" s="13" customFormat="1" ht="16.5">
      <c r="B39" s="3" t="s">
        <v>71</v>
      </c>
      <c r="C39" s="2" t="s">
        <v>20</v>
      </c>
      <c r="D39" s="16">
        <v>165703.35999999999</v>
      </c>
      <c r="E39" s="17">
        <v>67720</v>
      </c>
      <c r="F39" s="25">
        <f t="shared" si="0"/>
        <v>233423.35999999999</v>
      </c>
      <c r="G39" s="33">
        <v>168703.87</v>
      </c>
      <c r="H39" s="23">
        <f t="shared" si="1"/>
        <v>64719.489999999991</v>
      </c>
      <c r="I39" s="21">
        <v>70197.62</v>
      </c>
      <c r="J39" s="25">
        <f t="shared" si="2"/>
        <v>163225.74</v>
      </c>
      <c r="K39" s="12"/>
    </row>
    <row r="40" spans="2:11" s="13" customFormat="1" ht="16.5">
      <c r="B40" s="1" t="s">
        <v>72</v>
      </c>
      <c r="C40" s="2" t="s">
        <v>23</v>
      </c>
      <c r="D40" s="16">
        <v>1000</v>
      </c>
      <c r="E40" s="17">
        <v>12297.8</v>
      </c>
      <c r="F40" s="25">
        <f t="shared" si="0"/>
        <v>13297.8</v>
      </c>
      <c r="G40" s="33">
        <v>3470</v>
      </c>
      <c r="H40" s="23">
        <f t="shared" si="1"/>
        <v>9827.7999999999993</v>
      </c>
      <c r="I40" s="21">
        <v>3470</v>
      </c>
      <c r="J40" s="25">
        <f t="shared" si="2"/>
        <v>9827.7999999999993</v>
      </c>
      <c r="K40" s="12"/>
    </row>
    <row r="41" spans="2:11" s="13" customFormat="1" ht="16.5">
      <c r="B41" s="1" t="s">
        <v>73</v>
      </c>
      <c r="C41" s="2" t="s">
        <v>21</v>
      </c>
      <c r="D41" s="16">
        <v>16250</v>
      </c>
      <c r="E41" s="17">
        <v>32998</v>
      </c>
      <c r="F41" s="25">
        <f t="shared" si="0"/>
        <v>49248</v>
      </c>
      <c r="G41" s="33">
        <v>25022.6</v>
      </c>
      <c r="H41" s="23">
        <f t="shared" si="1"/>
        <v>24225.4</v>
      </c>
      <c r="I41" s="21">
        <v>24911</v>
      </c>
      <c r="J41" s="25">
        <f t="shared" si="2"/>
        <v>24337</v>
      </c>
      <c r="K41" s="12"/>
    </row>
    <row r="42" spans="2:11" s="13" customFormat="1" ht="16.5">
      <c r="B42" s="1" t="s">
        <v>74</v>
      </c>
      <c r="C42" s="2" t="s">
        <v>22</v>
      </c>
      <c r="D42" s="16">
        <v>37589.279999999999</v>
      </c>
      <c r="E42" s="17">
        <v>6225</v>
      </c>
      <c r="F42" s="25">
        <f t="shared" si="0"/>
        <v>43814.28</v>
      </c>
      <c r="G42" s="33">
        <v>12163</v>
      </c>
      <c r="H42" s="23">
        <f t="shared" si="1"/>
        <v>31651.279999999999</v>
      </c>
      <c r="I42" s="21">
        <v>3615.5</v>
      </c>
      <c r="J42" s="25">
        <f t="shared" si="2"/>
        <v>40198.78</v>
      </c>
      <c r="K42" s="12"/>
    </row>
    <row r="43" spans="2:11" s="13" customFormat="1" ht="16.5">
      <c r="B43" s="1" t="s">
        <v>75</v>
      </c>
      <c r="C43" s="2" t="s">
        <v>24</v>
      </c>
      <c r="D43" s="16">
        <v>395909.20999999996</v>
      </c>
      <c r="E43" s="17">
        <v>137864.84</v>
      </c>
      <c r="F43" s="25">
        <f t="shared" si="0"/>
        <v>533774.04999999993</v>
      </c>
      <c r="G43" s="33">
        <v>160577.66</v>
      </c>
      <c r="H43" s="23">
        <f t="shared" si="1"/>
        <v>373196.3899999999</v>
      </c>
      <c r="I43" s="21">
        <v>56676.639999999999</v>
      </c>
      <c r="J43" s="25">
        <f t="shared" si="2"/>
        <v>477097.40999999992</v>
      </c>
      <c r="K43" s="12"/>
    </row>
    <row r="44" spans="2:11" s="13" customFormat="1" ht="16.5">
      <c r="B44" s="1" t="s">
        <v>76</v>
      </c>
      <c r="C44" s="2" t="s">
        <v>25</v>
      </c>
      <c r="D44" s="16">
        <v>60607.119999999995</v>
      </c>
      <c r="E44" s="17">
        <v>23241.599999999999</v>
      </c>
      <c r="F44" s="25">
        <f t="shared" si="0"/>
        <v>83848.72</v>
      </c>
      <c r="G44" s="33">
        <v>1725</v>
      </c>
      <c r="H44" s="23">
        <f t="shared" si="1"/>
        <v>82123.72</v>
      </c>
      <c r="I44" s="21">
        <v>1725</v>
      </c>
      <c r="J44" s="25">
        <f t="shared" si="2"/>
        <v>82123.72</v>
      </c>
      <c r="K44" s="12"/>
    </row>
    <row r="45" spans="2:11" s="13" customFormat="1" ht="16.5">
      <c r="B45" s="1" t="s">
        <v>100</v>
      </c>
      <c r="C45" s="2" t="s">
        <v>101</v>
      </c>
      <c r="D45" s="16">
        <v>14000</v>
      </c>
      <c r="E45" s="17">
        <v>0</v>
      </c>
      <c r="F45" s="25">
        <f t="shared" si="0"/>
        <v>14000</v>
      </c>
      <c r="G45" s="33">
        <v>0</v>
      </c>
      <c r="H45" s="23">
        <f t="shared" si="1"/>
        <v>14000</v>
      </c>
      <c r="I45" s="21">
        <v>0</v>
      </c>
      <c r="J45" s="25">
        <f t="shared" si="2"/>
        <v>14000</v>
      </c>
      <c r="K45" s="12"/>
    </row>
    <row r="46" spans="2:11" s="13" customFormat="1" ht="16.5">
      <c r="B46" s="1" t="s">
        <v>77</v>
      </c>
      <c r="C46" s="2" t="s">
        <v>26</v>
      </c>
      <c r="D46" s="16">
        <v>33187.599999999999</v>
      </c>
      <c r="E46" s="17">
        <v>15800</v>
      </c>
      <c r="F46" s="25">
        <f t="shared" si="0"/>
        <v>48987.6</v>
      </c>
      <c r="G46" s="33">
        <v>35885</v>
      </c>
      <c r="H46" s="23">
        <f t="shared" si="1"/>
        <v>13102.599999999999</v>
      </c>
      <c r="I46" s="21">
        <v>6212.27</v>
      </c>
      <c r="J46" s="25">
        <f t="shared" si="2"/>
        <v>42775.33</v>
      </c>
      <c r="K46" s="12"/>
    </row>
    <row r="47" spans="2:11" s="13" customFormat="1" ht="16.5">
      <c r="B47" s="1" t="s">
        <v>78</v>
      </c>
      <c r="C47" s="2" t="s">
        <v>27</v>
      </c>
      <c r="D47" s="16">
        <v>0</v>
      </c>
      <c r="E47" s="17">
        <v>18912.8</v>
      </c>
      <c r="F47" s="25">
        <f t="shared" si="0"/>
        <v>18912.8</v>
      </c>
      <c r="G47" s="33">
        <v>812.5</v>
      </c>
      <c r="H47" s="23">
        <f t="shared" si="1"/>
        <v>18100.3</v>
      </c>
      <c r="I47" s="21">
        <v>812.5</v>
      </c>
      <c r="J47" s="25">
        <f t="shared" si="2"/>
        <v>18100.3</v>
      </c>
      <c r="K47" s="12"/>
    </row>
    <row r="48" spans="2:11" s="13" customFormat="1" ht="16.5">
      <c r="B48" s="1" t="s">
        <v>79</v>
      </c>
      <c r="C48" s="2" t="s">
        <v>28</v>
      </c>
      <c r="D48" s="16">
        <v>298202.45999999996</v>
      </c>
      <c r="E48" s="17">
        <v>40362.689999999995</v>
      </c>
      <c r="F48" s="25">
        <f t="shared" si="0"/>
        <v>338565.14999999997</v>
      </c>
      <c r="G48" s="33">
        <v>233865.37000000002</v>
      </c>
      <c r="H48" s="23">
        <f t="shared" si="1"/>
        <v>104699.77999999994</v>
      </c>
      <c r="I48" s="21">
        <v>69701.91</v>
      </c>
      <c r="J48" s="25">
        <f t="shared" si="2"/>
        <v>268863.24</v>
      </c>
      <c r="K48" s="12"/>
    </row>
    <row r="49" spans="2:11" s="13" customFormat="1" ht="16.5">
      <c r="B49" s="1" t="s">
        <v>80</v>
      </c>
      <c r="C49" s="2" t="s">
        <v>29</v>
      </c>
      <c r="D49" s="16">
        <v>25800</v>
      </c>
      <c r="E49" s="17">
        <v>6097.12</v>
      </c>
      <c r="F49" s="25">
        <f t="shared" si="0"/>
        <v>31897.119999999999</v>
      </c>
      <c r="G49" s="33">
        <v>413.1</v>
      </c>
      <c r="H49" s="23">
        <f t="shared" si="1"/>
        <v>31484.02</v>
      </c>
      <c r="I49" s="21">
        <v>413.1</v>
      </c>
      <c r="J49" s="25">
        <f t="shared" si="2"/>
        <v>31484.02</v>
      </c>
      <c r="K49" s="12"/>
    </row>
    <row r="50" spans="2:11" s="13" customFormat="1" ht="16.5">
      <c r="B50" s="1" t="s">
        <v>81</v>
      </c>
      <c r="C50" s="2" t="s">
        <v>30</v>
      </c>
      <c r="D50" s="16">
        <v>8000</v>
      </c>
      <c r="E50" s="17">
        <v>0</v>
      </c>
      <c r="F50" s="25">
        <f t="shared" si="0"/>
        <v>8000</v>
      </c>
      <c r="G50" s="33">
        <v>1785.71</v>
      </c>
      <c r="H50" s="23">
        <f t="shared" si="1"/>
        <v>6214.29</v>
      </c>
      <c r="I50" s="21">
        <v>1785.71</v>
      </c>
      <c r="J50" s="25">
        <f t="shared" si="2"/>
        <v>6214.29</v>
      </c>
      <c r="K50" s="12"/>
    </row>
    <row r="51" spans="2:11" s="13" customFormat="1" ht="16.5">
      <c r="B51" s="1" t="s">
        <v>82</v>
      </c>
      <c r="C51" s="2" t="s">
        <v>31</v>
      </c>
      <c r="D51" s="16">
        <v>36178.339999999997</v>
      </c>
      <c r="E51" s="17">
        <v>1892.8</v>
      </c>
      <c r="F51" s="25">
        <f t="shared" si="0"/>
        <v>38071.14</v>
      </c>
      <c r="G51" s="33">
        <v>10502.84</v>
      </c>
      <c r="H51" s="23">
        <f t="shared" si="1"/>
        <v>27568.3</v>
      </c>
      <c r="I51" s="21">
        <v>10502.84</v>
      </c>
      <c r="J51" s="25">
        <f t="shared" si="2"/>
        <v>27568.3</v>
      </c>
      <c r="K51" s="12"/>
    </row>
    <row r="52" spans="2:11" s="13" customFormat="1" ht="16.5">
      <c r="B52" s="1" t="s">
        <v>102</v>
      </c>
      <c r="C52" s="2" t="s">
        <v>103</v>
      </c>
      <c r="D52" s="16">
        <v>20000</v>
      </c>
      <c r="E52" s="17">
        <v>400</v>
      </c>
      <c r="F52" s="25">
        <f t="shared" si="0"/>
        <v>20400</v>
      </c>
      <c r="G52" s="33">
        <v>0</v>
      </c>
      <c r="H52" s="23">
        <f t="shared" si="1"/>
        <v>20400</v>
      </c>
      <c r="I52" s="21">
        <v>0</v>
      </c>
      <c r="J52" s="25">
        <f t="shared" si="2"/>
        <v>20400</v>
      </c>
      <c r="K52" s="12"/>
    </row>
    <row r="53" spans="2:11" s="13" customFormat="1" ht="16.5">
      <c r="B53" s="1" t="s">
        <v>104</v>
      </c>
      <c r="C53" s="2" t="s">
        <v>105</v>
      </c>
      <c r="D53" s="16">
        <v>0</v>
      </c>
      <c r="E53" s="17">
        <v>500</v>
      </c>
      <c r="F53" s="25">
        <f t="shared" si="0"/>
        <v>500</v>
      </c>
      <c r="G53" s="33">
        <v>0</v>
      </c>
      <c r="H53" s="23">
        <f t="shared" si="1"/>
        <v>500</v>
      </c>
      <c r="I53" s="21">
        <v>0</v>
      </c>
      <c r="J53" s="25">
        <f t="shared" si="2"/>
        <v>500</v>
      </c>
      <c r="K53" s="12"/>
    </row>
    <row r="54" spans="2:11" s="13" customFormat="1" ht="16.5">
      <c r="B54" s="3" t="s">
        <v>83</v>
      </c>
      <c r="C54" s="2" t="s">
        <v>32</v>
      </c>
      <c r="D54" s="16">
        <v>25000</v>
      </c>
      <c r="E54" s="17">
        <v>0</v>
      </c>
      <c r="F54" s="25">
        <f t="shared" si="0"/>
        <v>25000</v>
      </c>
      <c r="G54" s="33">
        <v>0</v>
      </c>
      <c r="H54" s="23">
        <f t="shared" si="1"/>
        <v>25000</v>
      </c>
      <c r="I54" s="21">
        <v>0</v>
      </c>
      <c r="J54" s="25">
        <f t="shared" si="2"/>
        <v>25000</v>
      </c>
      <c r="K54" s="12"/>
    </row>
    <row r="55" spans="2:11" s="13" customFormat="1" ht="16.5">
      <c r="B55" s="3" t="s">
        <v>91</v>
      </c>
      <c r="C55" s="2" t="s">
        <v>92</v>
      </c>
      <c r="D55" s="16">
        <v>922.4</v>
      </c>
      <c r="E55" s="17">
        <v>0</v>
      </c>
      <c r="F55" s="25">
        <f t="shared" si="0"/>
        <v>922.4</v>
      </c>
      <c r="G55" s="33">
        <v>0</v>
      </c>
      <c r="H55" s="23">
        <f t="shared" si="1"/>
        <v>922.4</v>
      </c>
      <c r="I55" s="21">
        <v>0</v>
      </c>
      <c r="J55" s="25">
        <f t="shared" si="2"/>
        <v>922.4</v>
      </c>
      <c r="K55" s="12"/>
    </row>
    <row r="56" spans="2:11" s="13" customFormat="1" ht="16.5">
      <c r="B56" s="1" t="s">
        <v>84</v>
      </c>
      <c r="C56" s="2" t="s">
        <v>33</v>
      </c>
      <c r="D56" s="16">
        <v>183790.69</v>
      </c>
      <c r="E56" s="17">
        <v>13633</v>
      </c>
      <c r="F56" s="25">
        <f t="shared" si="0"/>
        <v>197423.69</v>
      </c>
      <c r="G56" s="33">
        <v>57799.25</v>
      </c>
      <c r="H56" s="23">
        <f t="shared" si="1"/>
        <v>139624.44</v>
      </c>
      <c r="I56" s="21">
        <v>57755.329999999994</v>
      </c>
      <c r="J56" s="25">
        <f t="shared" si="2"/>
        <v>139668.36000000002</v>
      </c>
      <c r="K56" s="12"/>
    </row>
    <row r="57" spans="2:11" s="13" customFormat="1" ht="16.5">
      <c r="B57" s="1" t="s">
        <v>106</v>
      </c>
      <c r="C57" s="2" t="s">
        <v>107</v>
      </c>
      <c r="D57" s="16">
        <v>3000</v>
      </c>
      <c r="E57" s="17">
        <v>0</v>
      </c>
      <c r="F57" s="25">
        <f t="shared" si="0"/>
        <v>3000</v>
      </c>
      <c r="G57" s="33">
        <v>409</v>
      </c>
      <c r="H57" s="23">
        <f t="shared" si="1"/>
        <v>2591</v>
      </c>
      <c r="I57" s="21">
        <v>409</v>
      </c>
      <c r="J57" s="25">
        <f t="shared" si="2"/>
        <v>2591</v>
      </c>
      <c r="K57" s="12"/>
    </row>
    <row r="58" spans="2:11" s="13" customFormat="1" ht="16.5">
      <c r="B58" s="1" t="s">
        <v>119</v>
      </c>
      <c r="C58" s="2" t="s">
        <v>120</v>
      </c>
      <c r="D58" s="16">
        <v>12000</v>
      </c>
      <c r="E58" s="17">
        <v>10000</v>
      </c>
      <c r="F58" s="25">
        <f t="shared" si="0"/>
        <v>22000</v>
      </c>
      <c r="G58" s="33">
        <v>0</v>
      </c>
      <c r="H58" s="23">
        <f t="shared" si="1"/>
        <v>22000</v>
      </c>
      <c r="I58" s="21">
        <v>0</v>
      </c>
      <c r="J58" s="25">
        <f t="shared" si="2"/>
        <v>22000</v>
      </c>
      <c r="K58" s="12"/>
    </row>
    <row r="59" spans="2:11" s="13" customFormat="1" ht="16.5">
      <c r="B59" s="1" t="s">
        <v>125</v>
      </c>
      <c r="C59" s="2" t="s">
        <v>126</v>
      </c>
      <c r="D59" s="16">
        <v>0</v>
      </c>
      <c r="E59" s="17">
        <v>482956.98</v>
      </c>
      <c r="F59" s="25">
        <f t="shared" si="0"/>
        <v>482956.98</v>
      </c>
      <c r="G59" s="33">
        <v>0</v>
      </c>
      <c r="H59" s="23">
        <f t="shared" si="1"/>
        <v>482956.98</v>
      </c>
      <c r="I59" s="21">
        <v>0</v>
      </c>
      <c r="J59" s="25">
        <f t="shared" si="2"/>
        <v>482956.98</v>
      </c>
      <c r="K59" s="12"/>
    </row>
    <row r="60" spans="2:11" s="13" customFormat="1" ht="16.5">
      <c r="B60" s="1" t="s">
        <v>85</v>
      </c>
      <c r="C60" s="2" t="s">
        <v>34</v>
      </c>
      <c r="D60" s="16">
        <v>36200</v>
      </c>
      <c r="E60" s="17">
        <v>0</v>
      </c>
      <c r="F60" s="25">
        <f t="shared" si="0"/>
        <v>36200</v>
      </c>
      <c r="G60" s="33">
        <v>101.88</v>
      </c>
      <c r="H60" s="23">
        <f t="shared" si="1"/>
        <v>36098.120000000003</v>
      </c>
      <c r="I60" s="21">
        <v>101.88</v>
      </c>
      <c r="J60" s="25">
        <f t="shared" si="2"/>
        <v>36098.120000000003</v>
      </c>
      <c r="K60" s="12"/>
    </row>
    <row r="61" spans="2:11" s="13" customFormat="1" ht="16.5">
      <c r="B61" s="1" t="s">
        <v>86</v>
      </c>
      <c r="C61" s="2" t="s">
        <v>35</v>
      </c>
      <c r="D61" s="16">
        <v>18964.8</v>
      </c>
      <c r="E61" s="17">
        <v>0</v>
      </c>
      <c r="F61" s="25">
        <f t="shared" si="0"/>
        <v>18964.8</v>
      </c>
      <c r="G61" s="33">
        <v>6687</v>
      </c>
      <c r="H61" s="23">
        <f t="shared" si="1"/>
        <v>12277.8</v>
      </c>
      <c r="I61" s="21">
        <v>4571.7</v>
      </c>
      <c r="J61" s="25">
        <f t="shared" si="2"/>
        <v>14393.099999999999</v>
      </c>
      <c r="K61" s="12"/>
    </row>
    <row r="62" spans="2:11" s="13" customFormat="1" ht="16.5">
      <c r="B62" s="1" t="s">
        <v>127</v>
      </c>
      <c r="C62" s="2" t="s">
        <v>128</v>
      </c>
      <c r="D62" s="16">
        <v>0</v>
      </c>
      <c r="E62" s="17">
        <v>7995.48</v>
      </c>
      <c r="F62" s="25">
        <f t="shared" si="0"/>
        <v>7995.48</v>
      </c>
      <c r="G62" s="33">
        <v>0</v>
      </c>
      <c r="H62" s="23">
        <f t="shared" si="1"/>
        <v>7995.48</v>
      </c>
      <c r="I62" s="21">
        <v>0</v>
      </c>
      <c r="J62" s="25">
        <f t="shared" si="2"/>
        <v>7995.48</v>
      </c>
      <c r="K62" s="12"/>
    </row>
    <row r="63" spans="2:11" s="13" customFormat="1" ht="16.5">
      <c r="B63" s="1" t="s">
        <v>89</v>
      </c>
      <c r="C63" s="2" t="s">
        <v>90</v>
      </c>
      <c r="D63" s="16">
        <v>0</v>
      </c>
      <c r="E63" s="17">
        <v>33000</v>
      </c>
      <c r="F63" s="25">
        <f t="shared" si="0"/>
        <v>33000</v>
      </c>
      <c r="G63" s="33">
        <v>21436.74</v>
      </c>
      <c r="H63" s="23">
        <f t="shared" si="1"/>
        <v>11563.259999999998</v>
      </c>
      <c r="I63" s="21">
        <v>21436.74</v>
      </c>
      <c r="J63" s="25">
        <f t="shared" si="2"/>
        <v>11563.259999999998</v>
      </c>
      <c r="K63" s="12"/>
    </row>
    <row r="64" spans="2:11" s="13" customFormat="1" ht="16.5">
      <c r="B64" s="1" t="s">
        <v>129</v>
      </c>
      <c r="C64" s="2" t="s">
        <v>130</v>
      </c>
      <c r="D64" s="16">
        <v>0</v>
      </c>
      <c r="E64" s="17">
        <v>4559.54</v>
      </c>
      <c r="F64" s="25">
        <f t="shared" si="0"/>
        <v>4559.54</v>
      </c>
      <c r="G64" s="33">
        <v>0</v>
      </c>
      <c r="H64" s="23">
        <f t="shared" si="1"/>
        <v>4559.54</v>
      </c>
      <c r="I64" s="21">
        <v>0</v>
      </c>
      <c r="J64" s="25">
        <f t="shared" si="2"/>
        <v>4559.54</v>
      </c>
      <c r="K64" s="12"/>
    </row>
    <row r="65" spans="2:11" s="13" customFormat="1" ht="16.5">
      <c r="B65" s="1" t="s">
        <v>108</v>
      </c>
      <c r="C65" s="2" t="s">
        <v>121</v>
      </c>
      <c r="D65" s="16">
        <v>0</v>
      </c>
      <c r="E65" s="17">
        <v>40342.080000000002</v>
      </c>
      <c r="F65" s="25">
        <f t="shared" si="0"/>
        <v>40342.080000000002</v>
      </c>
      <c r="G65" s="33">
        <v>33037</v>
      </c>
      <c r="H65" s="23">
        <f t="shared" si="1"/>
        <v>7305.0800000000017</v>
      </c>
      <c r="I65" s="21">
        <v>33037</v>
      </c>
      <c r="J65" s="25">
        <f t="shared" si="2"/>
        <v>7305.0800000000017</v>
      </c>
      <c r="K65" s="12"/>
    </row>
    <row r="66" spans="2:11" s="13" customFormat="1" ht="16.5">
      <c r="B66" s="1" t="s">
        <v>123</v>
      </c>
      <c r="C66" s="2" t="s">
        <v>124</v>
      </c>
      <c r="D66" s="16">
        <v>0</v>
      </c>
      <c r="E66" s="17">
        <v>19288.080000000002</v>
      </c>
      <c r="F66" s="25">
        <f t="shared" si="0"/>
        <v>19288.080000000002</v>
      </c>
      <c r="G66" s="33">
        <v>0</v>
      </c>
      <c r="H66" s="23">
        <f t="shared" si="1"/>
        <v>19288.080000000002</v>
      </c>
      <c r="I66" s="21">
        <v>0</v>
      </c>
      <c r="J66" s="25">
        <f t="shared" si="2"/>
        <v>19288.080000000002</v>
      </c>
      <c r="K66" s="12"/>
    </row>
    <row r="67" spans="2:11" s="13" customFormat="1" ht="16.5">
      <c r="B67" s="1" t="s">
        <v>87</v>
      </c>
      <c r="C67" s="2" t="s">
        <v>23</v>
      </c>
      <c r="D67" s="16">
        <v>31100</v>
      </c>
      <c r="E67" s="17">
        <v>12286</v>
      </c>
      <c r="F67" s="25">
        <f t="shared" si="0"/>
        <v>43386</v>
      </c>
      <c r="G67" s="33">
        <v>6948.3099999999995</v>
      </c>
      <c r="H67" s="23">
        <f t="shared" si="1"/>
        <v>36437.69</v>
      </c>
      <c r="I67" s="21">
        <v>6792.7</v>
      </c>
      <c r="J67" s="25">
        <f t="shared" si="2"/>
        <v>36593.300000000003</v>
      </c>
      <c r="K67" s="12"/>
    </row>
    <row r="68" spans="2:11" s="13" customFormat="1" ht="16.5">
      <c r="B68" s="1" t="s">
        <v>122</v>
      </c>
      <c r="C68" s="2" t="s">
        <v>21</v>
      </c>
      <c r="D68" s="16">
        <v>0</v>
      </c>
      <c r="E68" s="17">
        <v>32125.600000000002</v>
      </c>
      <c r="F68" s="25">
        <f t="shared" si="0"/>
        <v>32125.600000000002</v>
      </c>
      <c r="G68" s="33">
        <v>2069.7399999999998</v>
      </c>
      <c r="H68" s="23">
        <f t="shared" si="1"/>
        <v>30055.86</v>
      </c>
      <c r="I68" s="21">
        <v>1847.98</v>
      </c>
      <c r="J68" s="25">
        <f t="shared" si="2"/>
        <v>30277.620000000003</v>
      </c>
      <c r="K68" s="12"/>
    </row>
    <row r="69" spans="2:11" s="13" customFormat="1" ht="17.25" thickBot="1">
      <c r="B69" s="4" t="s">
        <v>88</v>
      </c>
      <c r="C69" s="5" t="s">
        <v>36</v>
      </c>
      <c r="D69" s="18">
        <v>81133.490000000005</v>
      </c>
      <c r="E69" s="19">
        <v>2325.7599999999984</v>
      </c>
      <c r="F69" s="26">
        <f t="shared" si="0"/>
        <v>83459.25</v>
      </c>
      <c r="G69" s="34">
        <v>20161.82</v>
      </c>
      <c r="H69" s="24">
        <f t="shared" si="1"/>
        <v>63297.43</v>
      </c>
      <c r="I69" s="22">
        <v>19531.989999999998</v>
      </c>
      <c r="J69" s="26">
        <f t="shared" si="2"/>
        <v>63927.26</v>
      </c>
      <c r="K69" s="12"/>
    </row>
    <row r="70" spans="2:11" s="7" customFormat="1" ht="26.25" customHeight="1" thickBot="1">
      <c r="B70" s="48" t="s">
        <v>46</v>
      </c>
      <c r="C70" s="49"/>
      <c r="D70" s="6">
        <f>SUM(D7:D69)</f>
        <v>5585402.2700000005</v>
      </c>
      <c r="E70" s="6">
        <f t="shared" ref="E70:J70" si="3">SUM(E7:E69)</f>
        <v>1800760.0100000005</v>
      </c>
      <c r="F70" s="35">
        <f t="shared" si="3"/>
        <v>7386162.2800000012</v>
      </c>
      <c r="G70" s="6">
        <f t="shared" si="3"/>
        <v>2360839.2400000002</v>
      </c>
      <c r="H70" s="6">
        <f>SUM(H7:H69)</f>
        <v>5025323.04</v>
      </c>
      <c r="I70" s="6">
        <f>SUM(I7:I69)</f>
        <v>1329537.8999999997</v>
      </c>
      <c r="J70" s="6">
        <f t="shared" si="3"/>
        <v>6056624.379999999</v>
      </c>
      <c r="K70" s="12"/>
    </row>
    <row r="71" spans="2:11" customFormat="1" ht="15">
      <c r="B71" s="27"/>
      <c r="D71" s="28"/>
      <c r="E71" s="28"/>
      <c r="F71" s="28"/>
      <c r="G71" s="28"/>
      <c r="H71" s="28"/>
      <c r="I71" s="29"/>
      <c r="J71" s="30"/>
      <c r="K71" s="31"/>
    </row>
    <row r="72" spans="2:11" customFormat="1" ht="15" hidden="1">
      <c r="B72" s="32"/>
      <c r="D72" s="29"/>
      <c r="E72" s="29"/>
      <c r="F72" s="29"/>
      <c r="G72" s="29"/>
      <c r="H72" s="29"/>
      <c r="I72" s="29"/>
      <c r="J72" s="30"/>
      <c r="K72" s="31"/>
    </row>
    <row r="73" spans="2:11" customFormat="1" ht="15" hidden="1">
      <c r="B73" s="32"/>
      <c r="D73" s="29"/>
      <c r="E73" s="29"/>
      <c r="F73" s="29"/>
      <c r="G73" s="29"/>
      <c r="H73" s="29"/>
      <c r="I73" s="29"/>
      <c r="J73" s="30"/>
      <c r="K73" s="31"/>
    </row>
    <row r="74" spans="2:11" customFormat="1" ht="15">
      <c r="B74" s="32"/>
      <c r="D74" s="29"/>
      <c r="E74" s="29"/>
      <c r="F74" s="29"/>
      <c r="G74" s="29"/>
      <c r="H74" s="29"/>
      <c r="I74" s="29"/>
      <c r="J74" s="30"/>
      <c r="K74" s="31"/>
    </row>
    <row r="75" spans="2:11" customFormat="1" ht="15">
      <c r="B75" s="32"/>
      <c r="D75" s="29"/>
      <c r="E75" s="29"/>
      <c r="F75" s="29"/>
      <c r="G75" s="29"/>
      <c r="H75" s="29"/>
      <c r="I75" s="29"/>
      <c r="J75" s="30"/>
      <c r="K75" s="31"/>
    </row>
    <row r="76" spans="2:11">
      <c r="B76" s="9"/>
      <c r="D76" s="9"/>
      <c r="E76" s="9"/>
      <c r="F76" s="9"/>
      <c r="G76" s="9"/>
      <c r="H76" s="9"/>
      <c r="I76" s="9"/>
      <c r="J76" s="14"/>
      <c r="K76" s="12"/>
    </row>
    <row r="77" spans="2:11">
      <c r="B77" s="9"/>
      <c r="D77" s="9"/>
      <c r="E77" s="9"/>
      <c r="F77" s="9"/>
      <c r="G77" s="9"/>
      <c r="H77" s="9"/>
      <c r="I77" s="9"/>
      <c r="K77" s="12"/>
    </row>
    <row r="78" spans="2:11">
      <c r="B78" s="9"/>
      <c r="D78" s="9"/>
      <c r="E78" s="9"/>
      <c r="F78" s="9"/>
      <c r="G78" s="9"/>
      <c r="H78" s="9"/>
      <c r="I78" s="9"/>
      <c r="K78" s="12"/>
    </row>
    <row r="79" spans="2:11">
      <c r="B79" s="9"/>
      <c r="D79" s="9"/>
      <c r="E79" s="9"/>
      <c r="F79" s="9"/>
      <c r="G79" s="9"/>
      <c r="H79" s="9"/>
      <c r="I79" s="9"/>
      <c r="K79" s="12"/>
    </row>
    <row r="80" spans="2:11">
      <c r="B80" s="9"/>
      <c r="D80" s="9"/>
      <c r="E80" s="9"/>
      <c r="F80" s="9"/>
      <c r="G80" s="9"/>
      <c r="H80" s="9"/>
      <c r="I80" s="9"/>
      <c r="K80" s="12"/>
    </row>
    <row r="81" spans="2:11">
      <c r="B81" s="9"/>
      <c r="D81" s="9"/>
      <c r="E81" s="9"/>
      <c r="F81" s="9"/>
      <c r="G81" s="9"/>
      <c r="H81" s="9"/>
      <c r="I81" s="9"/>
      <c r="K81" s="12"/>
    </row>
    <row r="82" spans="2:11">
      <c r="B82" s="9"/>
      <c r="D82" s="9"/>
      <c r="E82" s="9"/>
      <c r="F82" s="9"/>
      <c r="G82" s="9"/>
      <c r="H82" s="9"/>
      <c r="I82" s="9"/>
      <c r="K82" s="12"/>
    </row>
    <row r="83" spans="2:11">
      <c r="B83" s="9"/>
      <c r="D83" s="9"/>
      <c r="E83" s="9"/>
      <c r="F83" s="9"/>
      <c r="G83" s="9"/>
      <c r="H83" s="9"/>
      <c r="I83" s="9"/>
      <c r="K83" s="12"/>
    </row>
    <row r="84" spans="2:11">
      <c r="B84" s="9"/>
      <c r="D84" s="9"/>
      <c r="E84" s="9"/>
      <c r="F84" s="9"/>
      <c r="G84" s="9"/>
      <c r="H84" s="9"/>
      <c r="I84" s="9"/>
      <c r="K84" s="12"/>
    </row>
    <row r="85" spans="2:11">
      <c r="B85" s="9"/>
      <c r="D85" s="9"/>
      <c r="E85" s="9"/>
      <c r="F85" s="9"/>
      <c r="G85" s="9"/>
      <c r="H85" s="9"/>
      <c r="I85" s="9"/>
      <c r="K85" s="12"/>
    </row>
    <row r="86" spans="2:11">
      <c r="B86" s="9"/>
      <c r="D86" s="9"/>
      <c r="E86" s="9"/>
      <c r="F86" s="9"/>
      <c r="G86" s="9"/>
      <c r="H86" s="9"/>
      <c r="I86" s="9"/>
      <c r="K86" s="12"/>
    </row>
    <row r="87" spans="2:11">
      <c r="B87" s="9"/>
      <c r="D87" s="9"/>
      <c r="E87" s="9"/>
      <c r="F87" s="9"/>
      <c r="G87" s="9"/>
      <c r="H87" s="9"/>
      <c r="I87" s="9"/>
      <c r="K87" s="12"/>
    </row>
    <row r="88" spans="2:11">
      <c r="B88" s="9"/>
      <c r="D88" s="9"/>
      <c r="E88" s="9"/>
      <c r="F88" s="9"/>
      <c r="G88" s="9"/>
      <c r="H88" s="9"/>
      <c r="I88" s="9"/>
      <c r="K88" s="12"/>
    </row>
    <row r="89" spans="2:11">
      <c r="B89" s="9"/>
      <c r="D89" s="9"/>
      <c r="E89" s="9"/>
      <c r="F89" s="9"/>
      <c r="G89" s="9"/>
      <c r="H89" s="9"/>
      <c r="I89" s="9"/>
      <c r="K89" s="12"/>
    </row>
    <row r="90" spans="2:11">
      <c r="B90" s="9"/>
      <c r="D90" s="9"/>
      <c r="E90" s="9"/>
      <c r="F90" s="9"/>
      <c r="G90" s="9"/>
      <c r="H90" s="9"/>
      <c r="I90" s="9"/>
      <c r="K90" s="12"/>
    </row>
    <row r="91" spans="2:11">
      <c r="B91" s="9"/>
      <c r="D91" s="9"/>
      <c r="E91" s="9"/>
      <c r="F91" s="9"/>
      <c r="G91" s="9"/>
      <c r="H91" s="9"/>
      <c r="I91" s="9"/>
      <c r="K91" s="12"/>
    </row>
    <row r="92" spans="2:11">
      <c r="B92" s="9"/>
      <c r="D92" s="9"/>
      <c r="E92" s="9"/>
      <c r="F92" s="9"/>
      <c r="G92" s="9"/>
      <c r="H92" s="9"/>
      <c r="I92" s="9"/>
      <c r="J92" s="9"/>
      <c r="K92" s="12"/>
    </row>
    <row r="93" spans="2:11">
      <c r="B93" s="9"/>
      <c r="D93" s="9"/>
      <c r="E93" s="9"/>
      <c r="F93" s="9"/>
      <c r="G93" s="9"/>
      <c r="H93" s="9"/>
      <c r="I93" s="9"/>
      <c r="J93" s="9"/>
      <c r="K93" s="12"/>
    </row>
    <row r="94" spans="2:11">
      <c r="B94" s="9"/>
      <c r="D94" s="9"/>
      <c r="E94" s="9"/>
      <c r="F94" s="9"/>
      <c r="G94" s="9"/>
      <c r="H94" s="9"/>
      <c r="I94" s="9"/>
      <c r="J94" s="9"/>
      <c r="K94" s="12"/>
    </row>
    <row r="95" spans="2:11">
      <c r="B95" s="9"/>
      <c r="D95" s="9"/>
      <c r="E95" s="9"/>
      <c r="F95" s="9"/>
      <c r="G95" s="9"/>
      <c r="H95" s="9"/>
      <c r="I95" s="9"/>
      <c r="J95" s="9"/>
      <c r="K95" s="12"/>
    </row>
    <row r="96" spans="2:11">
      <c r="B96" s="9"/>
      <c r="D96" s="9"/>
      <c r="E96" s="9"/>
      <c r="F96" s="9"/>
      <c r="G96" s="9"/>
      <c r="H96" s="9"/>
      <c r="I96" s="9"/>
      <c r="J96" s="9"/>
      <c r="K96" s="12"/>
    </row>
    <row r="97" spans="2:11">
      <c r="B97" s="9"/>
      <c r="D97" s="9"/>
      <c r="E97" s="9"/>
      <c r="F97" s="9"/>
      <c r="G97" s="9"/>
      <c r="H97" s="9"/>
      <c r="I97" s="9"/>
      <c r="J97" s="9"/>
      <c r="K97" s="12"/>
    </row>
    <row r="98" spans="2:11">
      <c r="B98" s="9"/>
      <c r="D98" s="9"/>
      <c r="E98" s="9"/>
      <c r="F98" s="9"/>
      <c r="G98" s="9"/>
      <c r="H98" s="9"/>
      <c r="I98" s="9"/>
      <c r="J98" s="9"/>
      <c r="K98" s="12"/>
    </row>
    <row r="99" spans="2:11">
      <c r="B99" s="9"/>
      <c r="D99" s="9"/>
      <c r="E99" s="9"/>
      <c r="F99" s="9"/>
      <c r="G99" s="9"/>
      <c r="H99" s="9"/>
      <c r="I99" s="9"/>
      <c r="J99" s="9"/>
      <c r="K99" s="12"/>
    </row>
    <row r="100" spans="2:11">
      <c r="B100" s="9"/>
      <c r="D100" s="9"/>
      <c r="E100" s="9"/>
      <c r="F100" s="9"/>
      <c r="G100" s="9"/>
      <c r="H100" s="9"/>
      <c r="I100" s="9"/>
      <c r="J100" s="9"/>
      <c r="K100" s="12"/>
    </row>
    <row r="101" spans="2:11">
      <c r="B101" s="9"/>
      <c r="D101" s="9"/>
      <c r="E101" s="9"/>
      <c r="F101" s="9"/>
      <c r="G101" s="9"/>
      <c r="H101" s="9"/>
      <c r="I101" s="9"/>
      <c r="J101" s="9"/>
      <c r="K101" s="12"/>
    </row>
    <row r="102" spans="2:11">
      <c r="B102" s="9"/>
      <c r="D102" s="9"/>
      <c r="E102" s="9"/>
      <c r="F102" s="9"/>
      <c r="G102" s="9"/>
      <c r="H102" s="9"/>
      <c r="I102" s="9"/>
      <c r="J102" s="9"/>
      <c r="K102" s="12"/>
    </row>
    <row r="103" spans="2:11">
      <c r="B103" s="9"/>
      <c r="D103" s="9"/>
      <c r="E103" s="9"/>
      <c r="F103" s="9"/>
      <c r="G103" s="9"/>
      <c r="H103" s="9"/>
      <c r="I103" s="9"/>
      <c r="J103" s="9"/>
      <c r="K103" s="12"/>
    </row>
    <row r="104" spans="2:11">
      <c r="B104" s="9"/>
      <c r="D104" s="9"/>
      <c r="E104" s="9"/>
      <c r="F104" s="9"/>
      <c r="G104" s="9"/>
      <c r="H104" s="9"/>
      <c r="I104" s="9"/>
      <c r="J104" s="9"/>
      <c r="K104" s="12"/>
    </row>
  </sheetData>
  <mergeCells count="3">
    <mergeCell ref="B2:J2"/>
    <mergeCell ref="B4:J4"/>
    <mergeCell ref="B70:C70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2012</vt:lpstr>
      <vt:lpstr>'ABRIL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2012-05-30T17:15:19Z</dcterms:modified>
</cp:coreProperties>
</file>