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05" activeTab="0"/>
  </bookViews>
  <sheets>
    <sheet name="Conjunto de datos" sheetId="1" r:id="rId1"/>
    <sheet name="Metadatos" sheetId="2" r:id="rId2"/>
    <sheet name="Diccionario " sheetId="3" r:id="rId3"/>
  </sheets>
  <definedNames/>
  <calcPr fullCalcOnLoad="1"/>
</workbook>
</file>

<file path=xl/sharedStrings.xml><?xml version="1.0" encoding="utf-8"?>
<sst xmlns="http://schemas.openxmlformats.org/spreadsheetml/2006/main" count="255" uniqueCount="134">
  <si>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</si>
  <si>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</si>
  <si>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</si>
  <si>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</si>
  <si>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</si>
  <si>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</si>
  <si>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</si>
  <si>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</si>
  <si>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</si>
  <si>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</si>
  <si>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</si>
  <si>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</si>
  <si>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</si>
  <si>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</si>
  <si>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FECHA ACTUALIZACIÓN DE LA INFORMACIÓN</t>
  </si>
  <si>
    <t>PERIODICIDAD DE ACTUALIZACIÓN DE LA INFORMACIÓN</t>
  </si>
  <si>
    <t>MENSUAL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</si>
  <si>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</si>
  <si>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</si>
  <si>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</si>
  <si>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</si>
  <si>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</si>
  <si>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</si>
  <si>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</si>
  <si>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</si>
  <si>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</si>
  <si>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</si>
  <si>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</si>
  <si>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</si>
  <si>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</si>
  <si>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</si>
  <si>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</si>
  <si>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</si>
  <si>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</si>
  <si>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</si>
  <si>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</si>
  <si>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</si>
  <si>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</si>
  <si>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</si>
  <si>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</si>
  <si>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</si>
  <si>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UNIDAD POSEEDORA DE LA INFORMACION</t>
  </si>
  <si>
    <t>GERENCIA FINANCIERA ADMINISTRATIVA</t>
  </si>
  <si>
    <t>GORDILLO VELEZ MARIA KARINA</t>
  </si>
  <si>
    <t>mgordillo@quito-turismo.gob.ec</t>
  </si>
  <si>
    <t>(02) 299-3300 EXTENSIÓN 1010</t>
  </si>
  <si>
    <t>REMUNERACIONES UNIFICADAS</t>
  </si>
  <si>
    <t>DECIMOTERCER SUELDO</t>
  </si>
  <si>
    <t>DECIMOCUARTO SUELDO</t>
  </si>
  <si>
    <t>HORAS EXTRAORDINARIAS Y SUPLEMENTARIAS</t>
  </si>
  <si>
    <t>SERVICIOS PERSONALES POR CONTRATO</t>
  </si>
  <si>
    <t>SUBROGACION</t>
  </si>
  <si>
    <t>ENCARGOS</t>
  </si>
  <si>
    <t>APORTE PATRONAL</t>
  </si>
  <si>
    <t>FONDO DE RESERVA</t>
  </si>
  <si>
    <t>COMPENSACION POR VACACIONES NO GOZADAS POR CESACION DE FUNCIONES</t>
  </si>
  <si>
    <t>AGUA POTABLE</t>
  </si>
  <si>
    <t>ENERGIA ELECTRICA</t>
  </si>
  <si>
    <t>TELECOMUNICACIONES</t>
  </si>
  <si>
    <t>ALMACENAMIENTO,EMBALAJE,DESEMBALAJE,ENVASE,DESENVASE Y TORES</t>
  </si>
  <si>
    <t>DIFUSION, INFORMACION Y PUBLICIDAD</t>
  </si>
  <si>
    <t>SERVICIO DE SEGURIDAD Y VIGILANCIA</t>
  </si>
  <si>
    <t>SERVICIO DE ASEO, LAVADO DE VESTIMENTA DE TRABAJO, FUMIGACION, DE</t>
  </si>
  <si>
    <t>EDIFICIOS, LOCALES, RESIDENCIAS Y CABLEADO ESTRUCTURADO</t>
  </si>
  <si>
    <t>MAQUINARIAS Y EQUIPOS (MANTENIMIENTO Y REPARACIÓN)</t>
  </si>
  <si>
    <t>OTROS IMPUESTOS, TASAS Y CONTRIBUCIONES</t>
  </si>
  <si>
    <t>SEGUROS</t>
  </si>
  <si>
    <t>GASTOS POR SERVICIOS FINANCIEROS</t>
  </si>
  <si>
    <t>SALARIOS UNIFICADOS</t>
  </si>
  <si>
    <t>COMPENSACION POR TRANSPORTE</t>
  </si>
  <si>
    <t>ALIMENTACION</t>
  </si>
  <si>
    <t>DESPIDO INTEMPESTIVO</t>
  </si>
  <si>
    <t>COMPENSACION POR DESAHUCIO</t>
  </si>
  <si>
    <t>COMPENSACIÓN POR VACACIONES NO GOZADAS POR CESACIÓN DE FUNCIONES</t>
  </si>
  <si>
    <t>POR RENUNCIA VOLUNTARIA</t>
  </si>
  <si>
    <t>TRANSPORTE DE PERSONAL</t>
  </si>
  <si>
    <t>FLETES Y MANIOBRAS</t>
  </si>
  <si>
    <t>ALMACENAMIENTO,EMBALAJE,DESEMBALAJE,ENVASE,DESENVASE Y</t>
  </si>
  <si>
    <t>EDICIÓN, IMPRESIÓN, REPRODUCCIÓN, PUBLICACIONES, SUSCRIPCIONES, F</t>
  </si>
  <si>
    <t>SERVICIOS DE ASEO; LAVADO DE VESTIMENTA DE TRABAJO; FUMIGACIÓN</t>
  </si>
  <si>
    <t>SERVICIO DE MONITOREO DE LA INFORMACION EN TELEVISION, RADIO, PRE</t>
  </si>
  <si>
    <t>EVENTOS PUBLICOS PROMOCIONALES</t>
  </si>
  <si>
    <t>PASAJES AL INTERIOR</t>
  </si>
  <si>
    <t>PASAJES AL EXTERIOR</t>
  </si>
  <si>
    <t>VIATICOS Y SUBSISTENCIAS EN EL INTERIOR</t>
  </si>
  <si>
    <t>VIATICOS Y SUBSISTENCIAS EN EL EXTERIOR</t>
  </si>
  <si>
    <t>MOBILIARIOS (INSTALACIÓN, MANTENIMIENTO Y REPARACIÓN)</t>
  </si>
  <si>
    <t>MAQUINARIAS Y EQUIPOS (INSTALACIÓN, MANTENIMIENTO Y REPARACIÓN)</t>
  </si>
  <si>
    <t>VEHICULOS (SERVICIO PARA MANTENIMIENTO Y REPARACION)</t>
  </si>
  <si>
    <t>INFRAESTRUCTURA</t>
  </si>
  <si>
    <t>INSTALACION, READECUACION, MONTAJE DE EXPOSICIONES, MANTENIMIENTO</t>
  </si>
  <si>
    <t>EDIFICIOS, LOCALES, RESIDENCIAS, PARQUEADEROS, CASILLEROS JUD</t>
  </si>
  <si>
    <t>CONSULTORIA, ASESORIA E INVESTIGACION ESPECIALIZADA</t>
  </si>
  <si>
    <t>SERVICIO DE AUDITORIA</t>
  </si>
  <si>
    <t>HONORARIOS POR CONTRATOS CIVILES DE SERVICIOS</t>
  </si>
  <si>
    <t>SERVICIOS TECNICOS ESPECIALIZADOS</t>
  </si>
  <si>
    <t>CAPACITACIÓN A SERVIDORES PÚBLICOS</t>
  </si>
  <si>
    <t>CAPACITACION PARA LA CIUDADANIA EN GENERAL</t>
  </si>
  <si>
    <t>ARRENDAMIENTO Y LICENCIAS DE USO DE PAQUETES INFORMATICOS</t>
  </si>
  <si>
    <t>MANTENIMIENTO Y REPARACION DE EQUIPOS Y SISTEMAS INFORMATICOS</t>
  </si>
  <si>
    <t>VESTUARIO, LENCERÍA, PRENDAS DE PROTECCIÓN, CARPAS Y OTROS</t>
  </si>
  <si>
    <t>COMBUSTIBLES Y LUBRICANTES</t>
  </si>
  <si>
    <t>MATERIALES DE OFICINA</t>
  </si>
  <si>
    <t>MATERIALES DE ASEO</t>
  </si>
  <si>
    <t>MATERIALES DE IMPRESION, FOTOGRAFIA, REPRODUCCION Y PUBLICACIONE</t>
  </si>
  <si>
    <t>INSTRUMENTAL MEDICO MENOR</t>
  </si>
  <si>
    <t>INSUMOS, BIENES, MATERIALES Y SUMINISTROS PARA LA CONSTRUCCIÓN, E</t>
  </si>
  <si>
    <t>REPUESTOS Y ACCESORIOS</t>
  </si>
  <si>
    <t>MAQUINARIAS Y EQUIPOS (NO DEPRECIABLES)</t>
  </si>
  <si>
    <t>HERRAMIENTAS (NO DEPRECIABLES)</t>
  </si>
  <si>
    <t>EQUIPOS, SISTEMAS Y PAQUETES INFORMATICOS</t>
  </si>
  <si>
    <t>PARTES Y REPUESTOS (NO DEPRECIABLES)</t>
  </si>
  <si>
    <t>FONDOS DE REPOSICION CAJAS CHICAS EN PROYECTOS Y PROGRAMAS DE INV</t>
  </si>
  <si>
    <t>TASAS GENERALES, IMPUESTOS, CONTRIBUCIONES, PERMISOS, LICENCIAS</t>
  </si>
  <si>
    <t>COMISIONES BANCARIAS</t>
  </si>
  <si>
    <t>COSTAS JUDICIALES; TRÁMITES NOTARIALES, LEGALIZACIÓN DE DOCUMENT</t>
  </si>
  <si>
    <t>A ENTIDADES DE PRESUPUESTO GENERAL DEL ESTADO</t>
  </si>
  <si>
    <t>A CUENTAS O FONDOS ESPECIALES</t>
  </si>
  <si>
    <t>MOBILIARIOS</t>
  </si>
  <si>
    <t>MAQUINARIAS Y EQUIPOS</t>
  </si>
  <si>
    <t>VEHICULOS</t>
  </si>
  <si>
    <t>EQUIPOS,  SISTEMAS Y PAQUETES INFORMATICOS</t>
  </si>
  <si>
    <t>PARTES Y REPUESTOS</t>
  </si>
  <si>
    <t>PATENTES,DER DE AUTOR, MARCAS REG Y DERECHOS DE LLAVE</t>
  </si>
  <si>
    <t>EGRESOS EN PERSONAL DE PRODUCCION</t>
  </si>
  <si>
    <t>BIENES Y SERVICIOS PARA LA PRODUCCION</t>
  </si>
  <si>
    <t>OTROS GASTOS DE PRODUCCION</t>
  </si>
  <si>
    <t>EGRESOS EN PERSONAL PARA INVERSION</t>
  </si>
  <si>
    <t>BIENES Y SERVICIOS PARA INVERSION</t>
  </si>
  <si>
    <t>OTROS GASTOS DE INVERSION</t>
  </si>
  <si>
    <t>TRANSFERENCIAS O DONACIONES PARA INVERSION</t>
  </si>
  <si>
    <t>BIENES DE LARGA DURACION    PROPIEDADES, PLANTA Y EQUIPO</t>
  </si>
  <si>
    <t>MERCADERIA A CONSIGNACION</t>
  </si>
  <si>
    <t>MOBILIARIOS (NO DEPRECIABLES)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</si>
</sst>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yyyy\-mm\-dd;@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2"/>
      <color indexed="1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 val="single"/>
      <sz val="12"/>
      <color rgb="FF0000FF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1" fillId="33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4" fontId="40" fillId="0" borderId="11" xfId="0" applyNumberFormat="1" applyFont="1" applyBorder="1" applyAlignment="1">
      <alignment/>
    </xf>
    <xf numFmtId="4" fontId="40" fillId="0" borderId="0" xfId="0" applyNumberFormat="1" applyFont="1" applyAlignment="1">
      <alignment/>
    </xf>
    <xf numFmtId="10" fontId="40" fillId="0" borderId="11" xfId="55" applyNumberFormat="1" applyFont="1" applyBorder="1" applyAlignment="1">
      <alignment/>
    </xf>
    <xf numFmtId="10" fontId="40" fillId="0" borderId="0" xfId="55" applyNumberFormat="1" applyFont="1" applyAlignment="1">
      <alignment/>
    </xf>
    <xf numFmtId="0" fontId="41" fillId="33" borderId="12" xfId="0" applyFont="1" applyFill="1" applyBorder="1" applyAlignment="1">
      <alignment horizontal="left" vertical="center"/>
    </xf>
    <xf numFmtId="0" fontId="41" fillId="33" borderId="13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 horizontal="left" vertical="center"/>
    </xf>
    <xf numFmtId="43" fontId="40" fillId="0" borderId="11" xfId="49" applyFont="1" applyBorder="1" applyAlignment="1">
      <alignment horizontal="center" vertical="center"/>
    </xf>
    <xf numFmtId="0" fontId="41" fillId="33" borderId="12" xfId="0" applyFont="1" applyFill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/>
    </xf>
    <xf numFmtId="0" fontId="41" fillId="33" borderId="14" xfId="0" applyFont="1" applyFill="1" applyBorder="1" applyAlignment="1">
      <alignment horizontal="left" vertical="center" wrapText="1"/>
    </xf>
    <xf numFmtId="43" fontId="40" fillId="0" borderId="11" xfId="49" applyFont="1" applyBorder="1" applyAlignment="1">
      <alignment horizontal="center" vertical="center" wrapText="1"/>
    </xf>
    <xf numFmtId="43" fontId="30" fillId="0" borderId="11" xfId="46" applyNumberFormat="1" applyBorder="1" applyAlignment="1">
      <alignment horizontal="center" vertical="center" wrapText="1"/>
    </xf>
    <xf numFmtId="43" fontId="44" fillId="0" borderId="11" xfId="49" applyFont="1" applyBorder="1" applyAlignment="1">
      <alignment horizontal="center" vertical="center" wrapText="1"/>
    </xf>
    <xf numFmtId="164" fontId="40" fillId="0" borderId="11" xfId="49" applyNumberFormat="1" applyFont="1" applyBorder="1" applyAlignment="1">
      <alignment horizontal="center" vertical="center" wrapText="1"/>
    </xf>
    <xf numFmtId="43" fontId="45" fillId="0" borderId="11" xfId="49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gordillo@quito-turismo.gob.e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2"/>
  <sheetViews>
    <sheetView tabSelected="1" zoomScale="90" zoomScaleNormal="90" zoomScalePageLayoutView="0" workbookViewId="0" topLeftCell="A1">
      <selection activeCell="J109" sqref="J109"/>
    </sheetView>
  </sheetViews>
  <sheetFormatPr defaultColWidth="14.421875" defaultRowHeight="15" customHeight="1"/>
  <cols>
    <col min="1" max="1" width="15.57421875" style="12" customWidth="1"/>
    <col min="2" max="2" width="42.421875" style="0" bestFit="1" customWidth="1"/>
    <col min="3" max="3" width="78.28125" style="0" bestFit="1" customWidth="1"/>
    <col min="4" max="14" width="15.57421875" style="0" customWidth="1"/>
    <col min="15" max="15" width="10.00390625" style="0" customWidth="1"/>
    <col min="16" max="16" width="12.8515625" style="0" bestFit="1" customWidth="1"/>
    <col min="17" max="17" width="11.28125" style="0" bestFit="1" customWidth="1"/>
    <col min="18" max="26" width="10.00390625" style="0" customWidth="1"/>
  </cols>
  <sheetData>
    <row r="1" spans="1:26" ht="37.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29">
        <v>610105</v>
      </c>
      <c r="B2" s="10" t="s">
        <v>124</v>
      </c>
      <c r="C2" s="10" t="s">
        <v>46</v>
      </c>
      <c r="D2" s="13">
        <v>67611.2</v>
      </c>
      <c r="E2" s="13">
        <v>-20299.2</v>
      </c>
      <c r="F2" s="13">
        <f>+D2+E2</f>
        <v>47312</v>
      </c>
      <c r="G2" s="13">
        <v>2500</v>
      </c>
      <c r="H2" s="13">
        <v>42952.67</v>
      </c>
      <c r="I2" s="13">
        <v>42952.67</v>
      </c>
      <c r="J2" s="13">
        <v>41614.81</v>
      </c>
      <c r="K2" s="13">
        <f>+F2-H2</f>
        <v>4359.330000000002</v>
      </c>
      <c r="L2" s="13">
        <f>+F2-I2</f>
        <v>4359.330000000002</v>
      </c>
      <c r="M2" s="13">
        <f>+I2-J2</f>
        <v>1337.8600000000006</v>
      </c>
      <c r="N2" s="15">
        <f>+I2/F2</f>
        <v>0.9078599509638147</v>
      </c>
      <c r="O2" s="1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A3" s="29">
        <v>610203</v>
      </c>
      <c r="B3" s="10" t="s">
        <v>124</v>
      </c>
      <c r="C3" s="10" t="s">
        <v>47</v>
      </c>
      <c r="D3" s="13">
        <v>7200</v>
      </c>
      <c r="E3" s="13">
        <v>937.06</v>
      </c>
      <c r="F3" s="13">
        <f aca="true" t="shared" si="0" ref="F3:F66">+D3+E3</f>
        <v>8137.0599999999995</v>
      </c>
      <c r="G3" s="10">
        <v>0</v>
      </c>
      <c r="H3" s="13">
        <v>5868.53</v>
      </c>
      <c r="I3" s="13">
        <v>5868.53</v>
      </c>
      <c r="J3" s="13">
        <v>1532.9</v>
      </c>
      <c r="K3" s="13">
        <f aca="true" t="shared" si="1" ref="K3:K66">+F3-H3</f>
        <v>2268.5299999999997</v>
      </c>
      <c r="L3" s="13">
        <f aca="true" t="shared" si="2" ref="L3:L66">+F3-I3</f>
        <v>2268.5299999999997</v>
      </c>
      <c r="M3" s="13">
        <f aca="true" t="shared" si="3" ref="M3:M66">+I3-J3</f>
        <v>4335.629999999999</v>
      </c>
      <c r="N3" s="15">
        <f aca="true" t="shared" si="4" ref="N3:N65">+I3/F3</f>
        <v>0.7212101176592037</v>
      </c>
      <c r="O3" s="16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>
      <c r="A4" s="29">
        <v>610204</v>
      </c>
      <c r="B4" s="10" t="s">
        <v>124</v>
      </c>
      <c r="C4" s="10" t="s">
        <v>48</v>
      </c>
      <c r="D4" s="13">
        <v>2425</v>
      </c>
      <c r="E4" s="10">
        <v>-10</v>
      </c>
      <c r="F4" s="13">
        <f t="shared" si="0"/>
        <v>2415</v>
      </c>
      <c r="G4" s="10">
        <v>0</v>
      </c>
      <c r="H4" s="13">
        <v>1844.79</v>
      </c>
      <c r="I4" s="13">
        <v>1844.79</v>
      </c>
      <c r="J4" s="13">
        <v>1244.79</v>
      </c>
      <c r="K4" s="13">
        <f t="shared" si="1"/>
        <v>570.21</v>
      </c>
      <c r="L4" s="13">
        <f t="shared" si="2"/>
        <v>570.21</v>
      </c>
      <c r="M4" s="13">
        <f t="shared" si="3"/>
        <v>600</v>
      </c>
      <c r="N4" s="15">
        <f t="shared" si="4"/>
        <v>0.7638881987577639</v>
      </c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>
      <c r="A5" s="29">
        <v>610509</v>
      </c>
      <c r="B5" s="10" t="s">
        <v>124</v>
      </c>
      <c r="C5" s="10" t="s">
        <v>49</v>
      </c>
      <c r="D5" s="13">
        <v>3261.96</v>
      </c>
      <c r="E5" s="10">
        <v>-337.21</v>
      </c>
      <c r="F5" s="13">
        <f t="shared" si="0"/>
        <v>2924.75</v>
      </c>
      <c r="G5" s="10">
        <v>491.8</v>
      </c>
      <c r="H5" s="13">
        <v>2303.5</v>
      </c>
      <c r="I5" s="13">
        <v>2303.5</v>
      </c>
      <c r="J5" s="13">
        <v>2303.5</v>
      </c>
      <c r="K5" s="13">
        <f t="shared" si="1"/>
        <v>621.25</v>
      </c>
      <c r="L5" s="13">
        <f t="shared" si="2"/>
        <v>621.25</v>
      </c>
      <c r="M5" s="13">
        <f t="shared" si="3"/>
        <v>0</v>
      </c>
      <c r="N5" s="15">
        <f t="shared" si="4"/>
        <v>0.7875886827934011</v>
      </c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>
      <c r="A6" s="29">
        <v>610510</v>
      </c>
      <c r="B6" s="10" t="s">
        <v>124</v>
      </c>
      <c r="C6" s="10" t="s">
        <v>50</v>
      </c>
      <c r="D6" s="13">
        <v>18788.8</v>
      </c>
      <c r="E6" s="13">
        <v>16119.2</v>
      </c>
      <c r="F6" s="13">
        <f t="shared" si="0"/>
        <v>34908</v>
      </c>
      <c r="G6" s="13">
        <v>3186.4</v>
      </c>
      <c r="H6" s="13">
        <v>25166.67</v>
      </c>
      <c r="I6" s="13">
        <v>25166.67</v>
      </c>
      <c r="J6" s="13">
        <v>24751.91</v>
      </c>
      <c r="K6" s="13">
        <f t="shared" si="1"/>
        <v>9741.330000000002</v>
      </c>
      <c r="L6" s="13">
        <f t="shared" si="2"/>
        <v>9741.330000000002</v>
      </c>
      <c r="M6" s="13">
        <f t="shared" si="3"/>
        <v>414.7599999999984</v>
      </c>
      <c r="N6" s="15">
        <f t="shared" si="4"/>
        <v>0.7209427638363698</v>
      </c>
      <c r="O6" s="16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29">
        <v>610512</v>
      </c>
      <c r="B7" s="10" t="s">
        <v>124</v>
      </c>
      <c r="C7" s="10" t="s">
        <v>51</v>
      </c>
      <c r="D7" s="13">
        <v>1000</v>
      </c>
      <c r="E7" s="10">
        <v>-200</v>
      </c>
      <c r="F7" s="13">
        <f t="shared" si="0"/>
        <v>800</v>
      </c>
      <c r="G7" s="10">
        <v>0</v>
      </c>
      <c r="H7" s="10">
        <v>0</v>
      </c>
      <c r="I7" s="10">
        <v>0</v>
      </c>
      <c r="J7" s="10">
        <v>0</v>
      </c>
      <c r="K7" s="13">
        <f t="shared" si="1"/>
        <v>800</v>
      </c>
      <c r="L7" s="13">
        <f t="shared" si="2"/>
        <v>800</v>
      </c>
      <c r="M7" s="13">
        <f t="shared" si="3"/>
        <v>0</v>
      </c>
      <c r="N7" s="15">
        <f t="shared" si="4"/>
        <v>0</v>
      </c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29">
        <v>610513</v>
      </c>
      <c r="B8" s="10" t="s">
        <v>124</v>
      </c>
      <c r="C8" s="10" t="s">
        <v>52</v>
      </c>
      <c r="D8" s="10">
        <v>0</v>
      </c>
      <c r="E8" s="10">
        <v>800</v>
      </c>
      <c r="F8" s="13">
        <f t="shared" si="0"/>
        <v>800</v>
      </c>
      <c r="G8" s="10">
        <v>0</v>
      </c>
      <c r="H8" s="10">
        <v>0</v>
      </c>
      <c r="I8" s="10">
        <v>0</v>
      </c>
      <c r="J8" s="10">
        <v>0</v>
      </c>
      <c r="K8" s="13">
        <f t="shared" si="1"/>
        <v>800</v>
      </c>
      <c r="L8" s="13">
        <f t="shared" si="2"/>
        <v>800</v>
      </c>
      <c r="M8" s="13">
        <f t="shared" si="3"/>
        <v>0</v>
      </c>
      <c r="N8" s="15">
        <f t="shared" si="4"/>
        <v>0</v>
      </c>
      <c r="O8" s="16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29">
        <v>610601</v>
      </c>
      <c r="B9" s="10" t="s">
        <v>124</v>
      </c>
      <c r="C9" s="10" t="s">
        <v>53</v>
      </c>
      <c r="D9" s="13">
        <v>10065.61</v>
      </c>
      <c r="E9" s="13">
        <v>578.91</v>
      </c>
      <c r="F9" s="13">
        <f t="shared" si="0"/>
        <v>10644.52</v>
      </c>
      <c r="G9" s="10">
        <v>0</v>
      </c>
      <c r="H9" s="13">
        <v>8350.51</v>
      </c>
      <c r="I9" s="13">
        <v>8350.51</v>
      </c>
      <c r="J9" s="13">
        <v>7503.93</v>
      </c>
      <c r="K9" s="13">
        <f t="shared" si="1"/>
        <v>2294.01</v>
      </c>
      <c r="L9" s="13">
        <f t="shared" si="2"/>
        <v>2294.01</v>
      </c>
      <c r="M9" s="13">
        <f t="shared" si="3"/>
        <v>846.5799999999999</v>
      </c>
      <c r="N9" s="15">
        <f t="shared" si="4"/>
        <v>0.7844891080105068</v>
      </c>
      <c r="O9" s="16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29">
        <v>610602</v>
      </c>
      <c r="B10" s="10" t="s">
        <v>124</v>
      </c>
      <c r="C10" s="10" t="s">
        <v>54</v>
      </c>
      <c r="D10" s="13">
        <v>6275</v>
      </c>
      <c r="E10" s="13">
        <v>-1091.41</v>
      </c>
      <c r="F10" s="13">
        <f t="shared" si="0"/>
        <v>5183.59</v>
      </c>
      <c r="G10" s="10">
        <v>0</v>
      </c>
      <c r="H10" s="13">
        <v>4301.14</v>
      </c>
      <c r="I10" s="13">
        <v>4301.14</v>
      </c>
      <c r="J10" s="13">
        <v>4301.14</v>
      </c>
      <c r="K10" s="13">
        <f t="shared" si="1"/>
        <v>882.4499999999998</v>
      </c>
      <c r="L10" s="13">
        <f t="shared" si="2"/>
        <v>882.4499999999998</v>
      </c>
      <c r="M10" s="13">
        <f t="shared" si="3"/>
        <v>0</v>
      </c>
      <c r="N10" s="15">
        <f t="shared" si="4"/>
        <v>0.8297608414245726</v>
      </c>
      <c r="O10" s="1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29">
        <v>610707</v>
      </c>
      <c r="B11" s="10" t="s">
        <v>124</v>
      </c>
      <c r="C11" s="10" t="s">
        <v>55</v>
      </c>
      <c r="D11" s="13">
        <v>3358.04</v>
      </c>
      <c r="E11" s="10">
        <v>651.43</v>
      </c>
      <c r="F11" s="13">
        <f t="shared" si="0"/>
        <v>4009.47</v>
      </c>
      <c r="G11" s="10">
        <v>0</v>
      </c>
      <c r="H11" s="10">
        <v>644.98</v>
      </c>
      <c r="I11" s="10">
        <v>644.98</v>
      </c>
      <c r="J11" s="10">
        <v>644.98</v>
      </c>
      <c r="K11" s="13">
        <f t="shared" si="1"/>
        <v>3364.49</v>
      </c>
      <c r="L11" s="13">
        <f t="shared" si="2"/>
        <v>3364.49</v>
      </c>
      <c r="M11" s="13">
        <f t="shared" si="3"/>
        <v>0</v>
      </c>
      <c r="N11" s="15">
        <f t="shared" si="4"/>
        <v>0.16086415411513244</v>
      </c>
      <c r="O11" s="1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29">
        <v>630101</v>
      </c>
      <c r="B12" s="10" t="s">
        <v>125</v>
      </c>
      <c r="C12" s="10" t="s">
        <v>56</v>
      </c>
      <c r="D12" s="10">
        <v>800</v>
      </c>
      <c r="E12" s="10">
        <v>-800</v>
      </c>
      <c r="F12" s="13">
        <f t="shared" si="0"/>
        <v>0</v>
      </c>
      <c r="G12" s="10">
        <v>0</v>
      </c>
      <c r="H12" s="10">
        <v>0</v>
      </c>
      <c r="I12" s="10">
        <v>0</v>
      </c>
      <c r="J12" s="10">
        <v>0</v>
      </c>
      <c r="K12" s="13">
        <f t="shared" si="1"/>
        <v>0</v>
      </c>
      <c r="L12" s="13">
        <f t="shared" si="2"/>
        <v>0</v>
      </c>
      <c r="M12" s="13">
        <f t="shared" si="3"/>
        <v>0</v>
      </c>
      <c r="N12" s="15">
        <v>0</v>
      </c>
      <c r="O12" s="1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29">
        <v>630104</v>
      </c>
      <c r="B13" s="10" t="s">
        <v>125</v>
      </c>
      <c r="C13" s="10" t="s">
        <v>57</v>
      </c>
      <c r="D13" s="13">
        <v>7500</v>
      </c>
      <c r="E13" s="13">
        <v>-4960</v>
      </c>
      <c r="F13" s="13">
        <f t="shared" si="0"/>
        <v>2540</v>
      </c>
      <c r="G13" s="10">
        <v>0</v>
      </c>
      <c r="H13" s="13">
        <v>2540</v>
      </c>
      <c r="I13" s="13">
        <v>2218.47</v>
      </c>
      <c r="J13" s="13">
        <v>2218.47</v>
      </c>
      <c r="K13" s="13">
        <f t="shared" si="1"/>
        <v>0</v>
      </c>
      <c r="L13" s="13">
        <f t="shared" si="2"/>
        <v>321.5300000000002</v>
      </c>
      <c r="M13" s="13">
        <f t="shared" si="3"/>
        <v>0</v>
      </c>
      <c r="N13" s="15">
        <f t="shared" si="4"/>
        <v>0.8734133858267715</v>
      </c>
      <c r="O13" s="1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29">
        <v>630105</v>
      </c>
      <c r="B14" s="10" t="s">
        <v>125</v>
      </c>
      <c r="C14" s="10" t="s">
        <v>58</v>
      </c>
      <c r="D14" s="10">
        <v>753.32</v>
      </c>
      <c r="E14" s="10">
        <v>452.57</v>
      </c>
      <c r="F14" s="13">
        <f t="shared" si="0"/>
        <v>1205.89</v>
      </c>
      <c r="G14" s="10">
        <v>468.56</v>
      </c>
      <c r="H14" s="10">
        <v>737.33</v>
      </c>
      <c r="I14" s="10">
        <v>737.33</v>
      </c>
      <c r="J14" s="10">
        <v>737.33</v>
      </c>
      <c r="K14" s="13">
        <f t="shared" si="1"/>
        <v>468.56000000000006</v>
      </c>
      <c r="L14" s="13">
        <f t="shared" si="2"/>
        <v>468.56000000000006</v>
      </c>
      <c r="M14" s="13">
        <f t="shared" si="3"/>
        <v>0</v>
      </c>
      <c r="N14" s="15">
        <f t="shared" si="4"/>
        <v>0.6114405128162602</v>
      </c>
      <c r="O14" s="1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29">
        <v>630203</v>
      </c>
      <c r="B15" s="10" t="s">
        <v>125</v>
      </c>
      <c r="C15" s="10" t="s">
        <v>59</v>
      </c>
      <c r="D15" s="10">
        <v>0</v>
      </c>
      <c r="E15" s="10">
        <v>45</v>
      </c>
      <c r="F15" s="13">
        <f t="shared" si="0"/>
        <v>45</v>
      </c>
      <c r="G15" s="10">
        <v>0</v>
      </c>
      <c r="H15" s="10">
        <v>0</v>
      </c>
      <c r="I15" s="10">
        <v>0</v>
      </c>
      <c r="J15" s="10">
        <v>0</v>
      </c>
      <c r="K15" s="13">
        <f t="shared" si="1"/>
        <v>45</v>
      </c>
      <c r="L15" s="13">
        <f t="shared" si="2"/>
        <v>45</v>
      </c>
      <c r="M15" s="13">
        <f t="shared" si="3"/>
        <v>0</v>
      </c>
      <c r="N15" s="15">
        <f t="shared" si="4"/>
        <v>0</v>
      </c>
      <c r="O15" s="1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29">
        <v>630207</v>
      </c>
      <c r="B16" s="10" t="s">
        <v>125</v>
      </c>
      <c r="C16" s="10" t="s">
        <v>60</v>
      </c>
      <c r="D16" s="13">
        <v>136316.1</v>
      </c>
      <c r="E16" s="13">
        <v>-96316.1</v>
      </c>
      <c r="F16" s="13">
        <f t="shared" si="0"/>
        <v>40000</v>
      </c>
      <c r="G16" s="10">
        <v>0</v>
      </c>
      <c r="H16" s="13">
        <v>40000</v>
      </c>
      <c r="I16" s="10">
        <v>0</v>
      </c>
      <c r="J16" s="10">
        <v>0</v>
      </c>
      <c r="K16" s="13">
        <f t="shared" si="1"/>
        <v>0</v>
      </c>
      <c r="L16" s="13">
        <f t="shared" si="2"/>
        <v>40000</v>
      </c>
      <c r="M16" s="13">
        <f t="shared" si="3"/>
        <v>0</v>
      </c>
      <c r="N16" s="15">
        <f t="shared" si="4"/>
        <v>0</v>
      </c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29">
        <v>630208</v>
      </c>
      <c r="B17" s="10" t="s">
        <v>125</v>
      </c>
      <c r="C17" s="10" t="s">
        <v>61</v>
      </c>
      <c r="D17" s="13">
        <v>39228.78</v>
      </c>
      <c r="E17" s="13">
        <v>-27382.16</v>
      </c>
      <c r="F17" s="13">
        <f t="shared" si="0"/>
        <v>11846.619999999999</v>
      </c>
      <c r="G17" s="10">
        <v>0</v>
      </c>
      <c r="H17" s="13">
        <v>10418.08</v>
      </c>
      <c r="I17" s="13">
        <v>8345.32</v>
      </c>
      <c r="J17" s="13">
        <v>8316.82</v>
      </c>
      <c r="K17" s="13">
        <f t="shared" si="1"/>
        <v>1428.539999999999</v>
      </c>
      <c r="L17" s="13">
        <f t="shared" si="2"/>
        <v>3501.2999999999993</v>
      </c>
      <c r="M17" s="13">
        <f t="shared" si="3"/>
        <v>28.5</v>
      </c>
      <c r="N17" s="15">
        <f t="shared" si="4"/>
        <v>0.7044473444746265</v>
      </c>
      <c r="O17" s="1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29">
        <v>630209</v>
      </c>
      <c r="B18" s="10" t="s">
        <v>125</v>
      </c>
      <c r="C18" s="10" t="s">
        <v>62</v>
      </c>
      <c r="D18" s="13">
        <v>4987.64</v>
      </c>
      <c r="E18" s="10">
        <v>-343.64</v>
      </c>
      <c r="F18" s="13">
        <f t="shared" si="0"/>
        <v>4644</v>
      </c>
      <c r="G18" s="10">
        <v>0</v>
      </c>
      <c r="H18" s="13">
        <v>4644</v>
      </c>
      <c r="I18" s="13">
        <v>3870</v>
      </c>
      <c r="J18" s="13">
        <v>3859.36</v>
      </c>
      <c r="K18" s="13">
        <f t="shared" si="1"/>
        <v>0</v>
      </c>
      <c r="L18" s="13">
        <f t="shared" si="2"/>
        <v>774</v>
      </c>
      <c r="M18" s="13">
        <f t="shared" si="3"/>
        <v>10.639999999999873</v>
      </c>
      <c r="N18" s="15">
        <f t="shared" si="4"/>
        <v>0.8333333333333334</v>
      </c>
      <c r="O18" s="1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29">
        <v>630402</v>
      </c>
      <c r="B19" s="10" t="s">
        <v>125</v>
      </c>
      <c r="C19" s="10" t="s">
        <v>63</v>
      </c>
      <c r="D19" s="13">
        <v>5000</v>
      </c>
      <c r="E19" s="13">
        <v>-5000</v>
      </c>
      <c r="F19" s="13">
        <f t="shared" si="0"/>
        <v>0</v>
      </c>
      <c r="G19" s="10">
        <v>0</v>
      </c>
      <c r="H19" s="10">
        <v>0</v>
      </c>
      <c r="I19" s="10">
        <v>0</v>
      </c>
      <c r="J19" s="10">
        <v>0</v>
      </c>
      <c r="K19" s="13">
        <f t="shared" si="1"/>
        <v>0</v>
      </c>
      <c r="L19" s="13">
        <f t="shared" si="2"/>
        <v>0</v>
      </c>
      <c r="M19" s="13">
        <f t="shared" si="3"/>
        <v>0</v>
      </c>
      <c r="N19" s="15">
        <v>0</v>
      </c>
      <c r="O19" s="1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29">
        <v>630404</v>
      </c>
      <c r="B20" s="10" t="s">
        <v>125</v>
      </c>
      <c r="C20" s="10" t="s">
        <v>64</v>
      </c>
      <c r="D20" s="10">
        <v>620</v>
      </c>
      <c r="E20" s="10">
        <v>180</v>
      </c>
      <c r="F20" s="13">
        <f t="shared" si="0"/>
        <v>800</v>
      </c>
      <c r="G20" s="10">
        <v>0</v>
      </c>
      <c r="H20" s="10">
        <v>0</v>
      </c>
      <c r="I20" s="10">
        <v>0</v>
      </c>
      <c r="J20" s="10">
        <v>0</v>
      </c>
      <c r="K20" s="13">
        <f t="shared" si="1"/>
        <v>800</v>
      </c>
      <c r="L20" s="13">
        <f t="shared" si="2"/>
        <v>800</v>
      </c>
      <c r="M20" s="13">
        <f t="shared" si="3"/>
        <v>0</v>
      </c>
      <c r="N20" s="15">
        <f t="shared" si="4"/>
        <v>0</v>
      </c>
      <c r="O20" s="1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11">
        <v>631203</v>
      </c>
      <c r="B21" s="10" t="s">
        <v>125</v>
      </c>
      <c r="C21" s="10" t="s">
        <v>132</v>
      </c>
      <c r="D21" s="13">
        <v>21000</v>
      </c>
      <c r="E21" s="13">
        <v>3789.27</v>
      </c>
      <c r="F21" s="13">
        <f t="shared" si="0"/>
        <v>24789.27</v>
      </c>
      <c r="G21" s="13">
        <v>7042.38</v>
      </c>
      <c r="H21" s="13">
        <v>17746.89</v>
      </c>
      <c r="I21" s="13">
        <v>17663.27</v>
      </c>
      <c r="J21" s="13">
        <v>15253.7</v>
      </c>
      <c r="K21" s="13">
        <f t="shared" si="1"/>
        <v>7042.380000000001</v>
      </c>
      <c r="L21" s="13">
        <f t="shared" si="2"/>
        <v>7126</v>
      </c>
      <c r="M21" s="13">
        <f t="shared" si="3"/>
        <v>2409.5699999999997</v>
      </c>
      <c r="N21" s="15">
        <f t="shared" si="4"/>
        <v>0.7125369161738123</v>
      </c>
      <c r="O21" s="1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29">
        <v>670199</v>
      </c>
      <c r="B22" s="10" t="s">
        <v>126</v>
      </c>
      <c r="C22" s="10" t="s">
        <v>65</v>
      </c>
      <c r="D22" s="10">
        <v>100</v>
      </c>
      <c r="E22" s="10">
        <v>-100</v>
      </c>
      <c r="F22" s="13">
        <f t="shared" si="0"/>
        <v>0</v>
      </c>
      <c r="G22" s="10">
        <v>0</v>
      </c>
      <c r="H22" s="10">
        <v>0</v>
      </c>
      <c r="I22" s="10">
        <v>0</v>
      </c>
      <c r="J22" s="10">
        <v>0</v>
      </c>
      <c r="K22" s="13">
        <f t="shared" si="1"/>
        <v>0</v>
      </c>
      <c r="L22" s="13">
        <f t="shared" si="2"/>
        <v>0</v>
      </c>
      <c r="M22" s="13">
        <f t="shared" si="3"/>
        <v>0</v>
      </c>
      <c r="N22" s="15">
        <v>0</v>
      </c>
      <c r="O22" s="1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29">
        <v>670201</v>
      </c>
      <c r="B23" s="10" t="s">
        <v>126</v>
      </c>
      <c r="C23" s="10" t="s">
        <v>66</v>
      </c>
      <c r="D23" s="10">
        <v>393</v>
      </c>
      <c r="E23" s="10">
        <v>207</v>
      </c>
      <c r="F23" s="13">
        <f t="shared" si="0"/>
        <v>600</v>
      </c>
      <c r="G23" s="10">
        <v>0</v>
      </c>
      <c r="H23" s="10">
        <v>300</v>
      </c>
      <c r="I23" s="10">
        <v>300</v>
      </c>
      <c r="J23" s="10">
        <v>300</v>
      </c>
      <c r="K23" s="13">
        <f t="shared" si="1"/>
        <v>300</v>
      </c>
      <c r="L23" s="13">
        <f t="shared" si="2"/>
        <v>300</v>
      </c>
      <c r="M23" s="13">
        <f t="shared" si="3"/>
        <v>0</v>
      </c>
      <c r="N23" s="15">
        <f t="shared" si="4"/>
        <v>0.5</v>
      </c>
      <c r="O23" s="1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29">
        <v>670204</v>
      </c>
      <c r="B24" s="10" t="s">
        <v>126</v>
      </c>
      <c r="C24" s="10" t="s">
        <v>67</v>
      </c>
      <c r="D24" s="13">
        <v>2000</v>
      </c>
      <c r="E24" s="10">
        <v>-800</v>
      </c>
      <c r="F24" s="13">
        <f t="shared" si="0"/>
        <v>1200</v>
      </c>
      <c r="G24" s="10">
        <v>0</v>
      </c>
      <c r="H24" s="10">
        <v>900</v>
      </c>
      <c r="I24" s="10">
        <v>657.53</v>
      </c>
      <c r="J24" s="10">
        <v>657.53</v>
      </c>
      <c r="K24" s="13">
        <f t="shared" si="1"/>
        <v>300</v>
      </c>
      <c r="L24" s="13">
        <f t="shared" si="2"/>
        <v>542.47</v>
      </c>
      <c r="M24" s="13">
        <f t="shared" si="3"/>
        <v>0</v>
      </c>
      <c r="N24" s="15">
        <f t="shared" si="4"/>
        <v>0.5479416666666667</v>
      </c>
      <c r="O24" s="1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29">
        <v>710105</v>
      </c>
      <c r="B25" s="10" t="s">
        <v>127</v>
      </c>
      <c r="C25" s="10" t="s">
        <v>46</v>
      </c>
      <c r="D25" s="13">
        <v>1215255.9</v>
      </c>
      <c r="E25" s="13">
        <v>-180550.9</v>
      </c>
      <c r="F25" s="13">
        <f t="shared" si="0"/>
        <v>1034704.9999999999</v>
      </c>
      <c r="G25" s="13">
        <v>3000</v>
      </c>
      <c r="H25" s="13">
        <v>938226.53</v>
      </c>
      <c r="I25" s="13">
        <v>938226.53</v>
      </c>
      <c r="J25" s="13">
        <v>918017.25</v>
      </c>
      <c r="K25" s="13">
        <f t="shared" si="1"/>
        <v>96478.46999999986</v>
      </c>
      <c r="L25" s="13">
        <f t="shared" si="2"/>
        <v>96478.46999999986</v>
      </c>
      <c r="M25" s="13">
        <f t="shared" si="3"/>
        <v>20209.280000000028</v>
      </c>
      <c r="N25" s="15">
        <f t="shared" si="4"/>
        <v>0.9067575105948074</v>
      </c>
      <c r="O25" s="1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29">
        <v>710106</v>
      </c>
      <c r="B26" s="10" t="s">
        <v>127</v>
      </c>
      <c r="C26" s="10" t="s">
        <v>68</v>
      </c>
      <c r="D26" s="13">
        <v>36048.2</v>
      </c>
      <c r="E26" s="10">
        <v>-786.2</v>
      </c>
      <c r="F26" s="13">
        <f t="shared" si="0"/>
        <v>35262</v>
      </c>
      <c r="G26" s="13">
        <v>2918</v>
      </c>
      <c r="H26" s="13">
        <v>31917.47</v>
      </c>
      <c r="I26" s="13">
        <v>31917.47</v>
      </c>
      <c r="J26" s="13">
        <v>31317.5</v>
      </c>
      <c r="K26" s="13">
        <f t="shared" si="1"/>
        <v>3344.529999999999</v>
      </c>
      <c r="L26" s="13">
        <f t="shared" si="2"/>
        <v>3344.529999999999</v>
      </c>
      <c r="M26" s="13">
        <f t="shared" si="3"/>
        <v>599.9700000000012</v>
      </c>
      <c r="N26" s="15">
        <f t="shared" si="4"/>
        <v>0.9051520049912087</v>
      </c>
      <c r="O26" s="1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29">
        <v>710203</v>
      </c>
      <c r="B27" s="10" t="s">
        <v>127</v>
      </c>
      <c r="C27" s="10" t="s">
        <v>47</v>
      </c>
      <c r="D27" s="13">
        <v>119492.52</v>
      </c>
      <c r="E27" s="13">
        <v>11267.41</v>
      </c>
      <c r="F27" s="13">
        <f t="shared" si="0"/>
        <v>130759.93000000001</v>
      </c>
      <c r="G27" s="13">
        <v>5570.88</v>
      </c>
      <c r="H27" s="13">
        <v>106965.08</v>
      </c>
      <c r="I27" s="13">
        <v>106965.08</v>
      </c>
      <c r="J27" s="13">
        <v>31858.61</v>
      </c>
      <c r="K27" s="13">
        <f t="shared" si="1"/>
        <v>23794.850000000006</v>
      </c>
      <c r="L27" s="13">
        <f t="shared" si="2"/>
        <v>23794.850000000006</v>
      </c>
      <c r="M27" s="13">
        <f t="shared" si="3"/>
        <v>75106.47</v>
      </c>
      <c r="N27" s="15">
        <f t="shared" si="4"/>
        <v>0.8180264397510766</v>
      </c>
      <c r="O27" s="1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29">
        <v>710204</v>
      </c>
      <c r="B28" s="10" t="s">
        <v>127</v>
      </c>
      <c r="C28" s="10" t="s">
        <v>48</v>
      </c>
      <c r="D28" s="13">
        <v>35785.48</v>
      </c>
      <c r="E28" s="13">
        <v>3083.82</v>
      </c>
      <c r="F28" s="13">
        <f t="shared" si="0"/>
        <v>38869.3</v>
      </c>
      <c r="G28" s="13">
        <v>1590</v>
      </c>
      <c r="H28" s="13">
        <v>32463.09</v>
      </c>
      <c r="I28" s="13">
        <v>32463.07</v>
      </c>
      <c r="J28" s="13">
        <v>22900.57</v>
      </c>
      <c r="K28" s="13">
        <f t="shared" si="1"/>
        <v>6406.210000000003</v>
      </c>
      <c r="L28" s="13">
        <f t="shared" si="2"/>
        <v>6406.230000000003</v>
      </c>
      <c r="M28" s="13">
        <f t="shared" si="3"/>
        <v>9562.5</v>
      </c>
      <c r="N28" s="15">
        <f t="shared" si="4"/>
        <v>0.8351853519358464</v>
      </c>
      <c r="O28" s="1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29">
        <v>710304</v>
      </c>
      <c r="B29" s="10" t="s">
        <v>127</v>
      </c>
      <c r="C29" s="10" t="s">
        <v>69</v>
      </c>
      <c r="D29" s="10">
        <v>446</v>
      </c>
      <c r="E29" s="13">
        <v>1870</v>
      </c>
      <c r="F29" s="13">
        <f t="shared" si="0"/>
        <v>2316</v>
      </c>
      <c r="G29" s="10">
        <v>0</v>
      </c>
      <c r="H29" s="10">
        <v>444.5</v>
      </c>
      <c r="I29" s="10">
        <v>444.5</v>
      </c>
      <c r="J29" s="10">
        <v>444.5</v>
      </c>
      <c r="K29" s="13">
        <f t="shared" si="1"/>
        <v>1871.5</v>
      </c>
      <c r="L29" s="13">
        <f t="shared" si="2"/>
        <v>1871.5</v>
      </c>
      <c r="M29" s="13">
        <f t="shared" si="3"/>
        <v>0</v>
      </c>
      <c r="N29" s="15">
        <f t="shared" si="4"/>
        <v>0.19192573402417962</v>
      </c>
      <c r="O29" s="1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29">
        <v>710306</v>
      </c>
      <c r="B30" s="10" t="s">
        <v>127</v>
      </c>
      <c r="C30" s="10" t="s">
        <v>70</v>
      </c>
      <c r="D30" s="13">
        <v>2726</v>
      </c>
      <c r="E30" s="13">
        <v>1354</v>
      </c>
      <c r="F30" s="13">
        <f t="shared" si="0"/>
        <v>4080</v>
      </c>
      <c r="G30" s="10">
        <v>0</v>
      </c>
      <c r="H30" s="13">
        <v>3200.4</v>
      </c>
      <c r="I30" s="13">
        <v>3200.4</v>
      </c>
      <c r="J30" s="13">
        <v>3200.4</v>
      </c>
      <c r="K30" s="13">
        <f t="shared" si="1"/>
        <v>879.5999999999999</v>
      </c>
      <c r="L30" s="13">
        <f t="shared" si="2"/>
        <v>879.5999999999999</v>
      </c>
      <c r="M30" s="13">
        <f t="shared" si="3"/>
        <v>0</v>
      </c>
      <c r="N30" s="15">
        <f t="shared" si="4"/>
        <v>0.7844117647058824</v>
      </c>
      <c r="O30" s="1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29">
        <v>710509</v>
      </c>
      <c r="B31" s="10" t="s">
        <v>127</v>
      </c>
      <c r="C31" s="10" t="s">
        <v>49</v>
      </c>
      <c r="D31" s="13">
        <v>43402.27</v>
      </c>
      <c r="E31" s="13">
        <v>-6017.5</v>
      </c>
      <c r="F31" s="13">
        <f t="shared" si="0"/>
        <v>37384.77</v>
      </c>
      <c r="G31" s="13">
        <v>19410.22</v>
      </c>
      <c r="H31" s="13">
        <v>14127.04</v>
      </c>
      <c r="I31" s="13">
        <v>14127.04</v>
      </c>
      <c r="J31" s="13">
        <v>14127.04</v>
      </c>
      <c r="K31" s="13">
        <f t="shared" si="1"/>
        <v>23257.729999999996</v>
      </c>
      <c r="L31" s="13">
        <f t="shared" si="2"/>
        <v>23257.729999999996</v>
      </c>
      <c r="M31" s="13">
        <f t="shared" si="3"/>
        <v>0</v>
      </c>
      <c r="N31" s="15">
        <f t="shared" si="4"/>
        <v>0.37788222316199893</v>
      </c>
      <c r="O31" s="1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29">
        <v>710510</v>
      </c>
      <c r="B32" s="10" t="s">
        <v>127</v>
      </c>
      <c r="C32" s="10" t="s">
        <v>50</v>
      </c>
      <c r="D32" s="13">
        <v>124855.97</v>
      </c>
      <c r="E32" s="13">
        <v>242545.63</v>
      </c>
      <c r="F32" s="13">
        <f t="shared" si="0"/>
        <v>367401.6</v>
      </c>
      <c r="G32" s="13">
        <v>57845.76</v>
      </c>
      <c r="H32" s="13">
        <v>299367.08</v>
      </c>
      <c r="I32" s="13">
        <v>299367.08</v>
      </c>
      <c r="J32" s="13">
        <v>293099.3</v>
      </c>
      <c r="K32" s="13">
        <f t="shared" si="1"/>
        <v>68034.51999999996</v>
      </c>
      <c r="L32" s="13">
        <f t="shared" si="2"/>
        <v>68034.51999999996</v>
      </c>
      <c r="M32" s="13">
        <f t="shared" si="3"/>
        <v>6267.780000000028</v>
      </c>
      <c r="N32" s="15">
        <f t="shared" si="4"/>
        <v>0.8148224721939155</v>
      </c>
      <c r="O32" s="1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29">
        <v>710512</v>
      </c>
      <c r="B33" s="10" t="s">
        <v>127</v>
      </c>
      <c r="C33" s="10" t="s">
        <v>51</v>
      </c>
      <c r="D33" s="13">
        <v>9756</v>
      </c>
      <c r="E33" s="13">
        <v>-2112.28</v>
      </c>
      <c r="F33" s="13">
        <f t="shared" si="0"/>
        <v>7643.719999999999</v>
      </c>
      <c r="G33" s="10">
        <v>0</v>
      </c>
      <c r="H33" s="13">
        <v>2678.6</v>
      </c>
      <c r="I33" s="13">
        <v>2678.6</v>
      </c>
      <c r="J33" s="13">
        <v>2678.6</v>
      </c>
      <c r="K33" s="13">
        <f t="shared" si="1"/>
        <v>4965.119999999999</v>
      </c>
      <c r="L33" s="13">
        <f t="shared" si="2"/>
        <v>4965.119999999999</v>
      </c>
      <c r="M33" s="13">
        <f t="shared" si="3"/>
        <v>0</v>
      </c>
      <c r="N33" s="15">
        <f t="shared" si="4"/>
        <v>0.3504314653074681</v>
      </c>
      <c r="O33" s="1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29">
        <v>710513</v>
      </c>
      <c r="B34" s="10" t="s">
        <v>127</v>
      </c>
      <c r="C34" s="10" t="s">
        <v>52</v>
      </c>
      <c r="D34" s="10">
        <v>244</v>
      </c>
      <c r="E34" s="13">
        <v>12912</v>
      </c>
      <c r="F34" s="13">
        <f t="shared" si="0"/>
        <v>13156</v>
      </c>
      <c r="G34" s="10">
        <v>0</v>
      </c>
      <c r="H34" s="13">
        <v>12199.6</v>
      </c>
      <c r="I34" s="13">
        <v>12199.6</v>
      </c>
      <c r="J34" s="13">
        <v>12199.6</v>
      </c>
      <c r="K34" s="13">
        <f t="shared" si="1"/>
        <v>956.3999999999996</v>
      </c>
      <c r="L34" s="13">
        <f t="shared" si="2"/>
        <v>956.3999999999996</v>
      </c>
      <c r="M34" s="13">
        <f t="shared" si="3"/>
        <v>0</v>
      </c>
      <c r="N34" s="15">
        <f t="shared" si="4"/>
        <v>0.9273031316509578</v>
      </c>
      <c r="O34" s="1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29">
        <v>710601</v>
      </c>
      <c r="B35" s="10" t="s">
        <v>127</v>
      </c>
      <c r="C35" s="10" t="s">
        <v>53</v>
      </c>
      <c r="D35" s="13">
        <v>165557.46</v>
      </c>
      <c r="E35" s="13">
        <v>12175.21</v>
      </c>
      <c r="F35" s="13">
        <f t="shared" si="0"/>
        <v>177732.66999999998</v>
      </c>
      <c r="G35" s="13">
        <v>4359.91</v>
      </c>
      <c r="H35" s="13">
        <v>151316.54</v>
      </c>
      <c r="I35" s="13">
        <v>151316.54</v>
      </c>
      <c r="J35" s="13">
        <v>136590.11</v>
      </c>
      <c r="K35" s="13">
        <f t="shared" si="1"/>
        <v>26416.129999999976</v>
      </c>
      <c r="L35" s="13">
        <f t="shared" si="2"/>
        <v>26416.129999999976</v>
      </c>
      <c r="M35" s="13">
        <f t="shared" si="3"/>
        <v>14726.430000000022</v>
      </c>
      <c r="N35" s="15">
        <f t="shared" si="4"/>
        <v>0.8513715570693898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29">
        <v>710602</v>
      </c>
      <c r="B36" s="10" t="s">
        <v>127</v>
      </c>
      <c r="C36" s="10" t="s">
        <v>54</v>
      </c>
      <c r="D36" s="13">
        <v>77856.58</v>
      </c>
      <c r="E36" s="13">
        <v>32231.34</v>
      </c>
      <c r="F36" s="13">
        <f t="shared" si="0"/>
        <v>110087.92</v>
      </c>
      <c r="G36" s="10">
        <v>0</v>
      </c>
      <c r="H36" s="13">
        <v>91751.98</v>
      </c>
      <c r="I36" s="13">
        <v>91751.98</v>
      </c>
      <c r="J36" s="13">
        <v>90493.28</v>
      </c>
      <c r="K36" s="13">
        <f t="shared" si="1"/>
        <v>18335.940000000002</v>
      </c>
      <c r="L36" s="13">
        <f t="shared" si="2"/>
        <v>18335.940000000002</v>
      </c>
      <c r="M36" s="13">
        <f t="shared" si="3"/>
        <v>1258.699999999997</v>
      </c>
      <c r="N36" s="15">
        <f t="shared" si="4"/>
        <v>0.8334427610222811</v>
      </c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29">
        <v>710703</v>
      </c>
      <c r="B37" s="10" t="s">
        <v>127</v>
      </c>
      <c r="C37" s="10" t="s">
        <v>71</v>
      </c>
      <c r="D37" s="13">
        <v>44286</v>
      </c>
      <c r="E37" s="13">
        <v>-10336</v>
      </c>
      <c r="F37" s="13">
        <f t="shared" si="0"/>
        <v>33950</v>
      </c>
      <c r="G37" s="13">
        <v>33950</v>
      </c>
      <c r="H37" s="10">
        <v>0</v>
      </c>
      <c r="I37" s="10">
        <v>0</v>
      </c>
      <c r="J37" s="10">
        <v>0</v>
      </c>
      <c r="K37" s="13">
        <f t="shared" si="1"/>
        <v>33950</v>
      </c>
      <c r="L37" s="13">
        <f t="shared" si="2"/>
        <v>33950</v>
      </c>
      <c r="M37" s="13">
        <f t="shared" si="3"/>
        <v>0</v>
      </c>
      <c r="N37" s="15">
        <v>0</v>
      </c>
      <c r="O37" s="16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29">
        <v>710704</v>
      </c>
      <c r="B38" s="10" t="s">
        <v>127</v>
      </c>
      <c r="C38" s="10" t="s">
        <v>72</v>
      </c>
      <c r="D38" s="13">
        <v>9271.98</v>
      </c>
      <c r="E38" s="13">
        <v>-1390.73</v>
      </c>
      <c r="F38" s="13">
        <f t="shared" si="0"/>
        <v>7881.25</v>
      </c>
      <c r="G38" s="13">
        <v>7881.25</v>
      </c>
      <c r="H38" s="10">
        <v>0</v>
      </c>
      <c r="I38" s="10">
        <v>0</v>
      </c>
      <c r="J38" s="10">
        <v>0</v>
      </c>
      <c r="K38" s="13">
        <f t="shared" si="1"/>
        <v>7881.25</v>
      </c>
      <c r="L38" s="13">
        <f t="shared" si="2"/>
        <v>7881.25</v>
      </c>
      <c r="M38" s="13">
        <f t="shared" si="3"/>
        <v>0</v>
      </c>
      <c r="N38" s="15">
        <v>0</v>
      </c>
      <c r="O38" s="16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29">
        <v>710707</v>
      </c>
      <c r="B39" s="10" t="s">
        <v>127</v>
      </c>
      <c r="C39" s="10" t="s">
        <v>73</v>
      </c>
      <c r="D39" s="13">
        <v>41100.74</v>
      </c>
      <c r="E39" s="13">
        <v>-837.66</v>
      </c>
      <c r="F39" s="13">
        <f t="shared" si="0"/>
        <v>40263.079999999994</v>
      </c>
      <c r="G39" s="13">
        <v>4904</v>
      </c>
      <c r="H39" s="13">
        <v>30228.45</v>
      </c>
      <c r="I39" s="13">
        <v>30228.45</v>
      </c>
      <c r="J39" s="13">
        <v>30228.45</v>
      </c>
      <c r="K39" s="13">
        <f t="shared" si="1"/>
        <v>10034.629999999994</v>
      </c>
      <c r="L39" s="13">
        <f t="shared" si="2"/>
        <v>10034.629999999994</v>
      </c>
      <c r="M39" s="13">
        <f t="shared" si="3"/>
        <v>0</v>
      </c>
      <c r="N39" s="15">
        <f t="shared" si="4"/>
        <v>0.7507734132609827</v>
      </c>
      <c r="O39" s="1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29">
        <v>710709</v>
      </c>
      <c r="B40" s="10" t="s">
        <v>127</v>
      </c>
      <c r="C40" s="10" t="s">
        <v>74</v>
      </c>
      <c r="D40" s="13">
        <v>74368.74</v>
      </c>
      <c r="E40" s="13">
        <v>-49588.74</v>
      </c>
      <c r="F40" s="13">
        <f t="shared" si="0"/>
        <v>24780.000000000007</v>
      </c>
      <c r="G40" s="10">
        <v>0</v>
      </c>
      <c r="H40" s="13">
        <v>24780</v>
      </c>
      <c r="I40" s="13">
        <v>24780</v>
      </c>
      <c r="J40" s="13">
        <v>24780</v>
      </c>
      <c r="K40" s="13">
        <f t="shared" si="1"/>
        <v>0</v>
      </c>
      <c r="L40" s="13">
        <f t="shared" si="2"/>
        <v>0</v>
      </c>
      <c r="M40" s="13">
        <f t="shared" si="3"/>
        <v>0</v>
      </c>
      <c r="N40" s="15">
        <f t="shared" si="4"/>
        <v>0.9999999999999997</v>
      </c>
      <c r="O40" s="1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29">
        <v>730101</v>
      </c>
      <c r="B41" s="10" t="s">
        <v>128</v>
      </c>
      <c r="C41" s="10" t="s">
        <v>56</v>
      </c>
      <c r="D41" s="13">
        <v>8500</v>
      </c>
      <c r="E41" s="13">
        <v>-2500</v>
      </c>
      <c r="F41" s="13">
        <f t="shared" si="0"/>
        <v>6000</v>
      </c>
      <c r="G41" s="10">
        <v>0</v>
      </c>
      <c r="H41" s="13">
        <v>6000</v>
      </c>
      <c r="I41" s="13">
        <v>3635.5</v>
      </c>
      <c r="J41" s="13">
        <v>3635.5</v>
      </c>
      <c r="K41" s="13">
        <f t="shared" si="1"/>
        <v>0</v>
      </c>
      <c r="L41" s="13">
        <f t="shared" si="2"/>
        <v>2364.5</v>
      </c>
      <c r="M41" s="13">
        <f t="shared" si="3"/>
        <v>0</v>
      </c>
      <c r="N41" s="15">
        <f t="shared" si="4"/>
        <v>0.6059166666666667</v>
      </c>
      <c r="O41" s="1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29">
        <v>730104</v>
      </c>
      <c r="B42" s="10" t="s">
        <v>128</v>
      </c>
      <c r="C42" s="10" t="s">
        <v>57</v>
      </c>
      <c r="D42" s="13">
        <v>50500</v>
      </c>
      <c r="E42" s="10">
        <v>-500</v>
      </c>
      <c r="F42" s="13">
        <f t="shared" si="0"/>
        <v>50000</v>
      </c>
      <c r="G42" s="10">
        <v>0</v>
      </c>
      <c r="H42" s="13">
        <v>50000</v>
      </c>
      <c r="I42" s="13">
        <v>36735.21</v>
      </c>
      <c r="J42" s="13">
        <v>36735.21</v>
      </c>
      <c r="K42" s="13">
        <f t="shared" si="1"/>
        <v>0</v>
      </c>
      <c r="L42" s="13">
        <f t="shared" si="2"/>
        <v>13264.79</v>
      </c>
      <c r="M42" s="13">
        <f t="shared" si="3"/>
        <v>0</v>
      </c>
      <c r="N42" s="15">
        <f t="shared" si="4"/>
        <v>0.7347042</v>
      </c>
      <c r="O42" s="16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29">
        <v>730105</v>
      </c>
      <c r="B43" s="10" t="s">
        <v>128</v>
      </c>
      <c r="C43" s="10" t="s">
        <v>58</v>
      </c>
      <c r="D43" s="13">
        <v>55848.41</v>
      </c>
      <c r="E43" s="13">
        <v>1258.59</v>
      </c>
      <c r="F43" s="13">
        <f t="shared" si="0"/>
        <v>57107</v>
      </c>
      <c r="G43" s="13">
        <v>10706.41</v>
      </c>
      <c r="H43" s="13">
        <v>45454.83</v>
      </c>
      <c r="I43" s="13">
        <v>45230.29</v>
      </c>
      <c r="J43" s="13">
        <v>45229.8</v>
      </c>
      <c r="K43" s="13">
        <f t="shared" si="1"/>
        <v>11652.169999999998</v>
      </c>
      <c r="L43" s="13">
        <f t="shared" si="2"/>
        <v>11876.71</v>
      </c>
      <c r="M43" s="13">
        <f t="shared" si="3"/>
        <v>0.48999999999796273</v>
      </c>
      <c r="N43" s="15">
        <f t="shared" si="4"/>
        <v>0.7920270719876723</v>
      </c>
      <c r="O43" s="16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29">
        <v>730201</v>
      </c>
      <c r="B44" s="10" t="s">
        <v>128</v>
      </c>
      <c r="C44" s="10" t="s">
        <v>75</v>
      </c>
      <c r="D44" s="13">
        <v>2000</v>
      </c>
      <c r="E44" s="10">
        <v>-500</v>
      </c>
      <c r="F44" s="13">
        <f t="shared" si="0"/>
        <v>1500</v>
      </c>
      <c r="G44" s="10">
        <v>493.54</v>
      </c>
      <c r="H44" s="13">
        <v>1006.46</v>
      </c>
      <c r="I44" s="13">
        <v>1006.46</v>
      </c>
      <c r="J44" s="13">
        <v>1006.46</v>
      </c>
      <c r="K44" s="13">
        <f t="shared" si="1"/>
        <v>493.53999999999996</v>
      </c>
      <c r="L44" s="13">
        <f t="shared" si="2"/>
        <v>493.53999999999996</v>
      </c>
      <c r="M44" s="13">
        <f t="shared" si="3"/>
        <v>0</v>
      </c>
      <c r="N44" s="15">
        <f t="shared" si="4"/>
        <v>0.6709733333333333</v>
      </c>
      <c r="O44" s="16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29">
        <v>730202</v>
      </c>
      <c r="B45" s="10" t="s">
        <v>128</v>
      </c>
      <c r="C45" s="10" t="s">
        <v>76</v>
      </c>
      <c r="D45" s="10">
        <v>0</v>
      </c>
      <c r="E45" s="10">
        <v>233.6</v>
      </c>
      <c r="F45" s="13">
        <f t="shared" si="0"/>
        <v>233.6</v>
      </c>
      <c r="G45" s="10">
        <v>0</v>
      </c>
      <c r="H45" s="10">
        <v>33.6</v>
      </c>
      <c r="I45" s="10">
        <v>33.6</v>
      </c>
      <c r="J45" s="10">
        <v>33.6</v>
      </c>
      <c r="K45" s="13">
        <f t="shared" si="1"/>
        <v>200</v>
      </c>
      <c r="L45" s="13">
        <f t="shared" si="2"/>
        <v>200</v>
      </c>
      <c r="M45" s="13">
        <f t="shared" si="3"/>
        <v>0</v>
      </c>
      <c r="N45" s="15">
        <f t="shared" si="4"/>
        <v>0.14383561643835618</v>
      </c>
      <c r="O45" s="1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29">
        <v>730203</v>
      </c>
      <c r="B46" s="10" t="s">
        <v>128</v>
      </c>
      <c r="C46" s="10" t="s">
        <v>77</v>
      </c>
      <c r="D46" s="10">
        <v>174.5</v>
      </c>
      <c r="E46" s="10">
        <v>22.45</v>
      </c>
      <c r="F46" s="13">
        <f t="shared" si="0"/>
        <v>196.95</v>
      </c>
      <c r="G46" s="10">
        <v>0</v>
      </c>
      <c r="H46" s="10">
        <v>196.95</v>
      </c>
      <c r="I46" s="10">
        <v>196.95</v>
      </c>
      <c r="J46" s="10">
        <v>196.95</v>
      </c>
      <c r="K46" s="13">
        <f t="shared" si="1"/>
        <v>0</v>
      </c>
      <c r="L46" s="13">
        <f t="shared" si="2"/>
        <v>0</v>
      </c>
      <c r="M46" s="13">
        <f t="shared" si="3"/>
        <v>0</v>
      </c>
      <c r="N46" s="15">
        <f t="shared" si="4"/>
        <v>1</v>
      </c>
      <c r="O46" s="16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29">
        <v>730204</v>
      </c>
      <c r="B47" s="10" t="s">
        <v>128</v>
      </c>
      <c r="C47" s="10" t="s">
        <v>78</v>
      </c>
      <c r="D47" s="13">
        <v>10963.46</v>
      </c>
      <c r="E47" s="13">
        <v>12698.5</v>
      </c>
      <c r="F47" s="13">
        <f t="shared" si="0"/>
        <v>23661.96</v>
      </c>
      <c r="G47" s="13">
        <v>20767.59</v>
      </c>
      <c r="H47" s="13">
        <v>2394.82</v>
      </c>
      <c r="I47" s="13">
        <v>2394.82</v>
      </c>
      <c r="J47" s="13">
        <v>2394.82</v>
      </c>
      <c r="K47" s="13">
        <f t="shared" si="1"/>
        <v>21267.14</v>
      </c>
      <c r="L47" s="13">
        <f t="shared" si="2"/>
        <v>21267.14</v>
      </c>
      <c r="M47" s="13">
        <f t="shared" si="3"/>
        <v>0</v>
      </c>
      <c r="N47" s="15">
        <f t="shared" si="4"/>
        <v>0.10120970536675745</v>
      </c>
      <c r="O47" s="16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29">
        <v>730207</v>
      </c>
      <c r="B48" s="10" t="s">
        <v>128</v>
      </c>
      <c r="C48" s="10" t="s">
        <v>60</v>
      </c>
      <c r="D48" s="13">
        <v>1645705.65</v>
      </c>
      <c r="E48" s="13">
        <v>-179782.37</v>
      </c>
      <c r="F48" s="13">
        <f t="shared" si="0"/>
        <v>1465923.2799999998</v>
      </c>
      <c r="G48" s="13">
        <v>78816.73</v>
      </c>
      <c r="H48" s="13">
        <v>1384848.51</v>
      </c>
      <c r="I48" s="13">
        <v>1047829.81</v>
      </c>
      <c r="J48" s="13">
        <v>926875.29</v>
      </c>
      <c r="K48" s="13">
        <f t="shared" si="1"/>
        <v>81074.76999999979</v>
      </c>
      <c r="L48" s="13">
        <f t="shared" si="2"/>
        <v>418093.46999999974</v>
      </c>
      <c r="M48" s="13">
        <f t="shared" si="3"/>
        <v>120954.52000000002</v>
      </c>
      <c r="N48" s="15">
        <f t="shared" si="4"/>
        <v>0.7147917113370355</v>
      </c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>
      <c r="A49" s="29">
        <v>730208</v>
      </c>
      <c r="B49" s="10" t="s">
        <v>128</v>
      </c>
      <c r="C49" s="10" t="s">
        <v>61</v>
      </c>
      <c r="D49" s="13">
        <v>92094.04</v>
      </c>
      <c r="E49" s="13">
        <v>52657.02</v>
      </c>
      <c r="F49" s="13">
        <f t="shared" si="0"/>
        <v>144751.06</v>
      </c>
      <c r="G49" s="10">
        <v>0</v>
      </c>
      <c r="H49" s="13">
        <v>137710.42</v>
      </c>
      <c r="I49" s="13">
        <v>109221.92</v>
      </c>
      <c r="J49" s="13">
        <v>108830.2</v>
      </c>
      <c r="K49" s="13">
        <f t="shared" si="1"/>
        <v>7040.639999999985</v>
      </c>
      <c r="L49" s="13">
        <f t="shared" si="2"/>
        <v>35529.14</v>
      </c>
      <c r="M49" s="13">
        <f t="shared" si="3"/>
        <v>391.72000000000116</v>
      </c>
      <c r="N49" s="15">
        <f t="shared" si="4"/>
        <v>0.7545500530358811</v>
      </c>
      <c r="O49" s="1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>
      <c r="A50" s="29">
        <v>730209</v>
      </c>
      <c r="B50" s="10" t="s">
        <v>128</v>
      </c>
      <c r="C50" s="10" t="s">
        <v>79</v>
      </c>
      <c r="D50" s="13">
        <v>50012.8</v>
      </c>
      <c r="E50" s="10">
        <v>343.64</v>
      </c>
      <c r="F50" s="13">
        <f t="shared" si="0"/>
        <v>50356.44</v>
      </c>
      <c r="G50" s="10">
        <v>0</v>
      </c>
      <c r="H50" s="13">
        <v>50356.44</v>
      </c>
      <c r="I50" s="13">
        <v>41963.7</v>
      </c>
      <c r="J50" s="13">
        <v>41848.3</v>
      </c>
      <c r="K50" s="13">
        <f t="shared" si="1"/>
        <v>0</v>
      </c>
      <c r="L50" s="13">
        <f t="shared" si="2"/>
        <v>8392.740000000005</v>
      </c>
      <c r="M50" s="13">
        <f t="shared" si="3"/>
        <v>115.39999999999418</v>
      </c>
      <c r="N50" s="15">
        <f t="shared" si="4"/>
        <v>0.8333333333333333</v>
      </c>
      <c r="O50" s="16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>
      <c r="A51" s="29">
        <v>730241</v>
      </c>
      <c r="B51" s="10" t="s">
        <v>128</v>
      </c>
      <c r="C51" s="10" t="s">
        <v>80</v>
      </c>
      <c r="D51" s="13">
        <v>3500</v>
      </c>
      <c r="E51" s="10">
        <v>-420</v>
      </c>
      <c r="F51" s="13">
        <f t="shared" si="0"/>
        <v>3080</v>
      </c>
      <c r="G51" s="10">
        <v>0</v>
      </c>
      <c r="H51" s="13">
        <v>3080</v>
      </c>
      <c r="I51" s="13">
        <v>2360</v>
      </c>
      <c r="J51" s="13">
        <v>2352.3</v>
      </c>
      <c r="K51" s="13">
        <f t="shared" si="1"/>
        <v>0</v>
      </c>
      <c r="L51" s="13">
        <f t="shared" si="2"/>
        <v>720</v>
      </c>
      <c r="M51" s="13">
        <f t="shared" si="3"/>
        <v>7.699999999999818</v>
      </c>
      <c r="N51" s="15">
        <f t="shared" si="4"/>
        <v>0.7662337662337663</v>
      </c>
      <c r="O51" s="16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>
      <c r="A52" s="29">
        <v>730249</v>
      </c>
      <c r="B52" s="10" t="s">
        <v>128</v>
      </c>
      <c r="C52" s="10" t="s">
        <v>81</v>
      </c>
      <c r="D52" s="13">
        <v>316733.96</v>
      </c>
      <c r="E52" s="13">
        <v>380185.4</v>
      </c>
      <c r="F52" s="13">
        <f t="shared" si="0"/>
        <v>696919.3600000001</v>
      </c>
      <c r="G52" s="13">
        <v>347088</v>
      </c>
      <c r="H52" s="13">
        <v>349828</v>
      </c>
      <c r="I52" s="13">
        <v>349585.64</v>
      </c>
      <c r="J52" s="13">
        <v>349585.64</v>
      </c>
      <c r="K52" s="13">
        <f t="shared" si="1"/>
        <v>347091.3600000001</v>
      </c>
      <c r="L52" s="13">
        <f t="shared" si="2"/>
        <v>347333.7200000001</v>
      </c>
      <c r="M52" s="13">
        <f t="shared" si="3"/>
        <v>0</v>
      </c>
      <c r="N52" s="15">
        <f t="shared" si="4"/>
        <v>0.5016156245107037</v>
      </c>
      <c r="O52" s="1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>
      <c r="A53" s="29">
        <v>730301</v>
      </c>
      <c r="B53" s="10" t="s">
        <v>128</v>
      </c>
      <c r="C53" s="10" t="s">
        <v>82</v>
      </c>
      <c r="D53" s="13">
        <v>5580.95</v>
      </c>
      <c r="E53" s="13">
        <v>2149.21</v>
      </c>
      <c r="F53" s="13">
        <f t="shared" si="0"/>
        <v>7730.16</v>
      </c>
      <c r="G53" s="10">
        <v>0</v>
      </c>
      <c r="H53" s="13">
        <v>6333.33</v>
      </c>
      <c r="I53" s="13">
        <v>3002.01</v>
      </c>
      <c r="J53" s="13">
        <v>3002.01</v>
      </c>
      <c r="K53" s="13">
        <f t="shared" si="1"/>
        <v>1396.83</v>
      </c>
      <c r="L53" s="13">
        <f t="shared" si="2"/>
        <v>4728.15</v>
      </c>
      <c r="M53" s="13">
        <f t="shared" si="3"/>
        <v>0</v>
      </c>
      <c r="N53" s="15">
        <f t="shared" si="4"/>
        <v>0.38835030581514485</v>
      </c>
      <c r="O53" s="16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29">
        <v>730302</v>
      </c>
      <c r="B54" s="10" t="s">
        <v>128</v>
      </c>
      <c r="C54" s="10" t="s">
        <v>83</v>
      </c>
      <c r="D54" s="13">
        <v>67600.36</v>
      </c>
      <c r="E54" s="13">
        <v>30556.87</v>
      </c>
      <c r="F54" s="13">
        <f t="shared" si="0"/>
        <v>98157.23</v>
      </c>
      <c r="G54" s="13">
        <v>10944.43</v>
      </c>
      <c r="H54" s="13">
        <v>77968.45</v>
      </c>
      <c r="I54" s="13">
        <v>55251.72</v>
      </c>
      <c r="J54" s="13">
        <v>55251.72</v>
      </c>
      <c r="K54" s="13">
        <f t="shared" si="1"/>
        <v>20188.78</v>
      </c>
      <c r="L54" s="13">
        <f t="shared" si="2"/>
        <v>42905.509999999995</v>
      </c>
      <c r="M54" s="13">
        <f t="shared" si="3"/>
        <v>0</v>
      </c>
      <c r="N54" s="15">
        <f t="shared" si="4"/>
        <v>0.562889967453238</v>
      </c>
      <c r="O54" s="16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29">
        <v>730303</v>
      </c>
      <c r="B55" s="10" t="s">
        <v>128</v>
      </c>
      <c r="C55" s="10" t="s">
        <v>84</v>
      </c>
      <c r="D55" s="13">
        <v>7380</v>
      </c>
      <c r="E55" s="13">
        <v>-4350</v>
      </c>
      <c r="F55" s="13">
        <f t="shared" si="0"/>
        <v>3030</v>
      </c>
      <c r="G55" s="10">
        <v>13.53</v>
      </c>
      <c r="H55" s="13">
        <v>2496.47</v>
      </c>
      <c r="I55" s="13">
        <v>2016.47</v>
      </c>
      <c r="J55" s="13">
        <v>2016.47</v>
      </c>
      <c r="K55" s="13">
        <f t="shared" si="1"/>
        <v>533.5300000000002</v>
      </c>
      <c r="L55" s="13">
        <f t="shared" si="2"/>
        <v>1013.53</v>
      </c>
      <c r="M55" s="13">
        <f t="shared" si="3"/>
        <v>0</v>
      </c>
      <c r="N55" s="15">
        <f t="shared" si="4"/>
        <v>0.6655016501650165</v>
      </c>
      <c r="O55" s="16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29">
        <v>730304</v>
      </c>
      <c r="B56" s="10" t="s">
        <v>128</v>
      </c>
      <c r="C56" s="10" t="s">
        <v>85</v>
      </c>
      <c r="D56" s="13">
        <v>60890</v>
      </c>
      <c r="E56" s="13">
        <v>5512.49</v>
      </c>
      <c r="F56" s="13">
        <f t="shared" si="0"/>
        <v>66402.49</v>
      </c>
      <c r="G56" s="13">
        <v>2453.1</v>
      </c>
      <c r="H56" s="13">
        <v>60090.33</v>
      </c>
      <c r="I56" s="13">
        <v>57576.18</v>
      </c>
      <c r="J56" s="13">
        <v>57576.18</v>
      </c>
      <c r="K56" s="13">
        <f t="shared" si="1"/>
        <v>6312.1600000000035</v>
      </c>
      <c r="L56" s="13">
        <f t="shared" si="2"/>
        <v>8826.310000000005</v>
      </c>
      <c r="M56" s="13">
        <f t="shared" si="3"/>
        <v>0</v>
      </c>
      <c r="N56" s="15">
        <f t="shared" si="4"/>
        <v>0.8670786291297208</v>
      </c>
      <c r="O56" s="16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29">
        <v>730402</v>
      </c>
      <c r="B57" s="10" t="s">
        <v>128</v>
      </c>
      <c r="C57" s="10" t="s">
        <v>63</v>
      </c>
      <c r="D57" s="13">
        <v>45160.77</v>
      </c>
      <c r="E57" s="13">
        <v>5517.98</v>
      </c>
      <c r="F57" s="13">
        <f t="shared" si="0"/>
        <v>50678.75</v>
      </c>
      <c r="G57" s="13">
        <v>47378.75</v>
      </c>
      <c r="H57" s="10">
        <v>0</v>
      </c>
      <c r="I57" s="10">
        <v>0</v>
      </c>
      <c r="J57" s="10">
        <v>0</v>
      </c>
      <c r="K57" s="13">
        <f t="shared" si="1"/>
        <v>50678.75</v>
      </c>
      <c r="L57" s="13">
        <f t="shared" si="2"/>
        <v>50678.75</v>
      </c>
      <c r="M57" s="13">
        <f t="shared" si="3"/>
        <v>0</v>
      </c>
      <c r="N57" s="15">
        <f t="shared" si="4"/>
        <v>0</v>
      </c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29">
        <v>730403</v>
      </c>
      <c r="B58" s="10" t="s">
        <v>128</v>
      </c>
      <c r="C58" s="10" t="s">
        <v>86</v>
      </c>
      <c r="D58" s="13">
        <v>5900</v>
      </c>
      <c r="E58" s="13">
        <v>-3400</v>
      </c>
      <c r="F58" s="13">
        <f t="shared" si="0"/>
        <v>2500</v>
      </c>
      <c r="G58" s="10">
        <v>0</v>
      </c>
      <c r="H58" s="10">
        <v>0</v>
      </c>
      <c r="I58" s="10">
        <v>0</v>
      </c>
      <c r="J58" s="10">
        <v>0</v>
      </c>
      <c r="K58" s="13">
        <f t="shared" si="1"/>
        <v>2500</v>
      </c>
      <c r="L58" s="13">
        <f t="shared" si="2"/>
        <v>2500</v>
      </c>
      <c r="M58" s="13">
        <f t="shared" si="3"/>
        <v>0</v>
      </c>
      <c r="N58" s="15">
        <f t="shared" si="4"/>
        <v>0</v>
      </c>
      <c r="O58" s="16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29">
        <v>730404</v>
      </c>
      <c r="B59" s="10" t="s">
        <v>128</v>
      </c>
      <c r="C59" s="10" t="s">
        <v>87</v>
      </c>
      <c r="D59" s="13">
        <v>5195</v>
      </c>
      <c r="E59" s="13">
        <v>11129</v>
      </c>
      <c r="F59" s="13">
        <f t="shared" si="0"/>
        <v>16324</v>
      </c>
      <c r="G59" s="10">
        <v>0</v>
      </c>
      <c r="H59" s="13">
        <v>4024</v>
      </c>
      <c r="I59" s="13">
        <v>3934</v>
      </c>
      <c r="J59" s="13">
        <v>3934</v>
      </c>
      <c r="K59" s="13">
        <f t="shared" si="1"/>
        <v>12300</v>
      </c>
      <c r="L59" s="13">
        <f t="shared" si="2"/>
        <v>12390</v>
      </c>
      <c r="M59" s="13">
        <f t="shared" si="3"/>
        <v>0</v>
      </c>
      <c r="N59" s="15">
        <f t="shared" si="4"/>
        <v>0.24099485420240138</v>
      </c>
      <c r="O59" s="16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29">
        <v>730405</v>
      </c>
      <c r="B60" s="10" t="s">
        <v>128</v>
      </c>
      <c r="C60" s="10" t="s">
        <v>88</v>
      </c>
      <c r="D60" s="13">
        <v>6767.12</v>
      </c>
      <c r="E60" s="10">
        <v>-177.21</v>
      </c>
      <c r="F60" s="13">
        <f t="shared" si="0"/>
        <v>6589.91</v>
      </c>
      <c r="G60" s="10">
        <v>0</v>
      </c>
      <c r="H60" s="13">
        <v>6589.91</v>
      </c>
      <c r="I60" s="13">
        <v>4167.39</v>
      </c>
      <c r="J60" s="10">
        <v>202.7</v>
      </c>
      <c r="K60" s="13">
        <f t="shared" si="1"/>
        <v>0</v>
      </c>
      <c r="L60" s="13">
        <f t="shared" si="2"/>
        <v>2422.5199999999995</v>
      </c>
      <c r="M60" s="13">
        <f t="shared" si="3"/>
        <v>3964.6900000000005</v>
      </c>
      <c r="N60" s="15">
        <f t="shared" si="4"/>
        <v>0.6323895167005317</v>
      </c>
      <c r="O60" s="1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29">
        <v>730417</v>
      </c>
      <c r="B61" s="10" t="s">
        <v>128</v>
      </c>
      <c r="C61" s="10" t="s">
        <v>89</v>
      </c>
      <c r="D61" s="13">
        <v>60320.63</v>
      </c>
      <c r="E61" s="13">
        <v>-60320.63</v>
      </c>
      <c r="F61" s="13">
        <f t="shared" si="0"/>
        <v>0</v>
      </c>
      <c r="G61" s="10">
        <v>0</v>
      </c>
      <c r="H61" s="10">
        <v>0</v>
      </c>
      <c r="I61" s="10">
        <v>0</v>
      </c>
      <c r="J61" s="10">
        <v>0</v>
      </c>
      <c r="K61" s="13">
        <f t="shared" si="1"/>
        <v>0</v>
      </c>
      <c r="L61" s="13">
        <f t="shared" si="2"/>
        <v>0</v>
      </c>
      <c r="M61" s="13">
        <f t="shared" si="3"/>
        <v>0</v>
      </c>
      <c r="N61" s="15">
        <v>0</v>
      </c>
      <c r="O61" s="1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29">
        <v>730425</v>
      </c>
      <c r="B62" s="10" t="s">
        <v>128</v>
      </c>
      <c r="C62" s="10" t="s">
        <v>90</v>
      </c>
      <c r="D62" s="13">
        <v>154956</v>
      </c>
      <c r="E62" s="13">
        <v>-141290</v>
      </c>
      <c r="F62" s="13">
        <f t="shared" si="0"/>
        <v>13666</v>
      </c>
      <c r="G62" s="10">
        <v>0</v>
      </c>
      <c r="H62" s="13">
        <v>13666</v>
      </c>
      <c r="I62" s="13">
        <v>12450</v>
      </c>
      <c r="J62" s="13">
        <v>12325.5</v>
      </c>
      <c r="K62" s="13">
        <f t="shared" si="1"/>
        <v>0</v>
      </c>
      <c r="L62" s="13">
        <f t="shared" si="2"/>
        <v>1216</v>
      </c>
      <c r="M62" s="13">
        <f t="shared" si="3"/>
        <v>124.5</v>
      </c>
      <c r="N62" s="15">
        <f t="shared" si="4"/>
        <v>0.9110200497585248</v>
      </c>
      <c r="O62" s="1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29">
        <v>730502</v>
      </c>
      <c r="B63" s="10" t="s">
        <v>128</v>
      </c>
      <c r="C63" s="10" t="s">
        <v>91</v>
      </c>
      <c r="D63" s="10">
        <v>20</v>
      </c>
      <c r="E63" s="10">
        <v>-20</v>
      </c>
      <c r="F63" s="13">
        <f t="shared" si="0"/>
        <v>0</v>
      </c>
      <c r="G63" s="10">
        <v>0</v>
      </c>
      <c r="H63" s="10">
        <v>0</v>
      </c>
      <c r="I63" s="10">
        <v>0</v>
      </c>
      <c r="J63" s="10">
        <v>0</v>
      </c>
      <c r="K63" s="13">
        <f t="shared" si="1"/>
        <v>0</v>
      </c>
      <c r="L63" s="13">
        <f t="shared" si="2"/>
        <v>0</v>
      </c>
      <c r="M63" s="13">
        <f t="shared" si="3"/>
        <v>0</v>
      </c>
      <c r="N63" s="15">
        <v>0</v>
      </c>
      <c r="O63" s="1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29">
        <v>730601</v>
      </c>
      <c r="B64" s="10" t="s">
        <v>128</v>
      </c>
      <c r="C64" s="10" t="s">
        <v>92</v>
      </c>
      <c r="D64" s="13">
        <v>17520.64</v>
      </c>
      <c r="E64" s="13">
        <v>-12570.64</v>
      </c>
      <c r="F64" s="13">
        <f t="shared" si="0"/>
        <v>4950</v>
      </c>
      <c r="G64" s="10">
        <v>0</v>
      </c>
      <c r="H64" s="13">
        <v>4950</v>
      </c>
      <c r="I64" s="13">
        <v>4925</v>
      </c>
      <c r="J64" s="10">
        <v>0</v>
      </c>
      <c r="K64" s="13">
        <f t="shared" si="1"/>
        <v>0</v>
      </c>
      <c r="L64" s="13">
        <f t="shared" si="2"/>
        <v>25</v>
      </c>
      <c r="M64" s="13">
        <f t="shared" si="3"/>
        <v>4925</v>
      </c>
      <c r="N64" s="15">
        <f t="shared" si="4"/>
        <v>0.9949494949494949</v>
      </c>
      <c r="O64" s="1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29">
        <v>730602</v>
      </c>
      <c r="B65" s="10" t="s">
        <v>128</v>
      </c>
      <c r="C65" s="10" t="s">
        <v>93</v>
      </c>
      <c r="D65" s="13">
        <v>16000</v>
      </c>
      <c r="E65" s="13">
        <v>-11500</v>
      </c>
      <c r="F65" s="13">
        <f t="shared" si="0"/>
        <v>4500</v>
      </c>
      <c r="G65" s="10">
        <v>0</v>
      </c>
      <c r="H65" s="13">
        <v>4500</v>
      </c>
      <c r="I65" s="13">
        <v>4500</v>
      </c>
      <c r="J65" s="13">
        <v>4500</v>
      </c>
      <c r="K65" s="13">
        <f t="shared" si="1"/>
        <v>0</v>
      </c>
      <c r="L65" s="13">
        <f t="shared" si="2"/>
        <v>0</v>
      </c>
      <c r="M65" s="13">
        <f t="shared" si="3"/>
        <v>0</v>
      </c>
      <c r="N65" s="15">
        <f t="shared" si="4"/>
        <v>1</v>
      </c>
      <c r="O65" s="1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29">
        <v>730606</v>
      </c>
      <c r="B66" s="10" t="s">
        <v>128</v>
      </c>
      <c r="C66" s="10" t="s">
        <v>94</v>
      </c>
      <c r="D66" s="13">
        <v>7800</v>
      </c>
      <c r="E66" s="13">
        <v>-7800</v>
      </c>
      <c r="F66" s="13">
        <f t="shared" si="0"/>
        <v>0</v>
      </c>
      <c r="G66" s="10">
        <v>0</v>
      </c>
      <c r="H66" s="10">
        <v>0</v>
      </c>
      <c r="I66" s="10">
        <v>0</v>
      </c>
      <c r="J66" s="10">
        <v>0</v>
      </c>
      <c r="K66" s="13">
        <f t="shared" si="1"/>
        <v>0</v>
      </c>
      <c r="L66" s="13">
        <f t="shared" si="2"/>
        <v>0</v>
      </c>
      <c r="M66" s="13">
        <f t="shared" si="3"/>
        <v>0</v>
      </c>
      <c r="N66" s="15">
        <v>0</v>
      </c>
      <c r="O66" s="1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29">
        <v>730607</v>
      </c>
      <c r="B67" s="10" t="s">
        <v>128</v>
      </c>
      <c r="C67" s="10" t="s">
        <v>95</v>
      </c>
      <c r="D67" s="10">
        <v>0</v>
      </c>
      <c r="E67" s="13">
        <v>1000</v>
      </c>
      <c r="F67" s="13">
        <f aca="true" t="shared" si="5" ref="F67:F98">+D67+E67</f>
        <v>1000</v>
      </c>
      <c r="G67" s="10">
        <v>0</v>
      </c>
      <c r="H67" s="10">
        <v>0</v>
      </c>
      <c r="I67" s="10">
        <v>0</v>
      </c>
      <c r="J67" s="10">
        <v>0</v>
      </c>
      <c r="K67" s="13">
        <f aca="true" t="shared" si="6" ref="K67:K98">+F67-H67</f>
        <v>1000</v>
      </c>
      <c r="L67" s="13">
        <f aca="true" t="shared" si="7" ref="L67:L79">+F67-I67</f>
        <v>1000</v>
      </c>
      <c r="M67" s="13">
        <f aca="true" t="shared" si="8" ref="M67:M79">+I67-J67</f>
        <v>0</v>
      </c>
      <c r="N67" s="15">
        <f aca="true" t="shared" si="9" ref="N67:N79">+I67/F67</f>
        <v>0</v>
      </c>
      <c r="O67" s="1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29">
        <v>730612</v>
      </c>
      <c r="B68" s="10" t="s">
        <v>128</v>
      </c>
      <c r="C68" s="10" t="s">
        <v>96</v>
      </c>
      <c r="D68" s="10">
        <v>250</v>
      </c>
      <c r="E68" s="13">
        <v>-250</v>
      </c>
      <c r="F68" s="13">
        <f t="shared" si="5"/>
        <v>0</v>
      </c>
      <c r="G68" s="10">
        <v>0</v>
      </c>
      <c r="H68" s="10">
        <v>0</v>
      </c>
      <c r="I68" s="10">
        <v>0</v>
      </c>
      <c r="J68" s="10">
        <v>0</v>
      </c>
      <c r="K68" s="13">
        <f t="shared" si="6"/>
        <v>0</v>
      </c>
      <c r="L68" s="13">
        <f t="shared" si="7"/>
        <v>0</v>
      </c>
      <c r="M68" s="13">
        <f t="shared" si="8"/>
        <v>0</v>
      </c>
      <c r="N68" s="15">
        <v>0</v>
      </c>
      <c r="O68" s="1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29">
        <v>730613</v>
      </c>
      <c r="B69" s="10" t="s">
        <v>128</v>
      </c>
      <c r="C69" s="10" t="s">
        <v>97</v>
      </c>
      <c r="D69" s="13">
        <v>86077.5</v>
      </c>
      <c r="E69" s="13">
        <v>-32950.5</v>
      </c>
      <c r="F69" s="13">
        <f t="shared" si="5"/>
        <v>53127</v>
      </c>
      <c r="G69" s="10">
        <v>0</v>
      </c>
      <c r="H69" s="13">
        <v>13035</v>
      </c>
      <c r="I69" s="13">
        <v>13035</v>
      </c>
      <c r="J69" s="13">
        <v>13035</v>
      </c>
      <c r="K69" s="13">
        <f t="shared" si="6"/>
        <v>40092</v>
      </c>
      <c r="L69" s="13">
        <f t="shared" si="7"/>
        <v>40092</v>
      </c>
      <c r="M69" s="13">
        <f t="shared" si="8"/>
        <v>0</v>
      </c>
      <c r="N69" s="15">
        <f t="shared" si="9"/>
        <v>0.24535546897057994</v>
      </c>
      <c r="O69" s="1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29">
        <v>730702</v>
      </c>
      <c r="B70" s="10" t="s">
        <v>128</v>
      </c>
      <c r="C70" s="10" t="s">
        <v>98</v>
      </c>
      <c r="D70" s="13">
        <v>42023.8</v>
      </c>
      <c r="E70" s="13">
        <v>17690.2</v>
      </c>
      <c r="F70" s="13">
        <f t="shared" si="5"/>
        <v>59714</v>
      </c>
      <c r="G70" s="13">
        <v>3191.12</v>
      </c>
      <c r="H70" s="13">
        <v>27270.98</v>
      </c>
      <c r="I70" s="13">
        <v>23588.02</v>
      </c>
      <c r="J70" s="13">
        <v>23502.77</v>
      </c>
      <c r="K70" s="13">
        <f t="shared" si="6"/>
        <v>32443.02</v>
      </c>
      <c r="L70" s="13">
        <f t="shared" si="7"/>
        <v>36125.979999999996</v>
      </c>
      <c r="M70" s="13">
        <f t="shared" si="8"/>
        <v>85.25</v>
      </c>
      <c r="N70" s="15">
        <f t="shared" si="9"/>
        <v>0.3950165790266939</v>
      </c>
      <c r="O70" s="1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29">
        <v>730704</v>
      </c>
      <c r="B71" s="10" t="s">
        <v>128</v>
      </c>
      <c r="C71" s="10" t="s">
        <v>99</v>
      </c>
      <c r="D71" s="13">
        <v>28500</v>
      </c>
      <c r="E71" s="13">
        <v>-11500</v>
      </c>
      <c r="F71" s="13">
        <f t="shared" si="5"/>
        <v>17000</v>
      </c>
      <c r="G71" s="13">
        <v>1526.9</v>
      </c>
      <c r="H71" s="13">
        <v>2074</v>
      </c>
      <c r="I71" s="13">
        <v>2074</v>
      </c>
      <c r="J71" s="13">
        <v>1480</v>
      </c>
      <c r="K71" s="13">
        <f t="shared" si="6"/>
        <v>14926</v>
      </c>
      <c r="L71" s="13">
        <f t="shared" si="7"/>
        <v>14926</v>
      </c>
      <c r="M71" s="13">
        <f t="shared" si="8"/>
        <v>594</v>
      </c>
      <c r="N71" s="15">
        <f t="shared" si="9"/>
        <v>0.122</v>
      </c>
      <c r="O71" s="1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29">
        <v>730802</v>
      </c>
      <c r="B72" s="10" t="s">
        <v>128</v>
      </c>
      <c r="C72" s="10" t="s">
        <v>100</v>
      </c>
      <c r="D72" s="13">
        <v>7300</v>
      </c>
      <c r="E72" s="13">
        <v>-5590</v>
      </c>
      <c r="F72" s="13">
        <f t="shared" si="5"/>
        <v>1710</v>
      </c>
      <c r="G72" s="10">
        <v>975.49</v>
      </c>
      <c r="H72" s="10">
        <v>174.5</v>
      </c>
      <c r="I72" s="10">
        <v>174.5</v>
      </c>
      <c r="J72" s="10">
        <v>174.5</v>
      </c>
      <c r="K72" s="13">
        <f t="shared" si="6"/>
        <v>1535.5</v>
      </c>
      <c r="L72" s="13">
        <f t="shared" si="7"/>
        <v>1535.5</v>
      </c>
      <c r="M72" s="13">
        <f t="shared" si="8"/>
        <v>0</v>
      </c>
      <c r="N72" s="15">
        <f t="shared" si="9"/>
        <v>0.102046783625731</v>
      </c>
      <c r="O72" s="1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29">
        <v>730803</v>
      </c>
      <c r="B73" s="10" t="s">
        <v>128</v>
      </c>
      <c r="C73" s="10" t="s">
        <v>101</v>
      </c>
      <c r="D73" s="13">
        <v>5342.85</v>
      </c>
      <c r="E73" s="13">
        <v>2576.75</v>
      </c>
      <c r="F73" s="13">
        <f t="shared" si="5"/>
        <v>7919.6</v>
      </c>
      <c r="G73" s="10">
        <v>0</v>
      </c>
      <c r="H73" s="13">
        <v>7819.6</v>
      </c>
      <c r="I73" s="13">
        <v>5888.28</v>
      </c>
      <c r="J73" s="13">
        <v>5356.18</v>
      </c>
      <c r="K73" s="13">
        <f t="shared" si="6"/>
        <v>100</v>
      </c>
      <c r="L73" s="13">
        <f t="shared" si="7"/>
        <v>2031.3200000000006</v>
      </c>
      <c r="M73" s="13">
        <f t="shared" si="8"/>
        <v>532.0999999999995</v>
      </c>
      <c r="N73" s="15">
        <f t="shared" si="9"/>
        <v>0.7435072478408</v>
      </c>
      <c r="O73" s="1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29">
        <v>730804</v>
      </c>
      <c r="B74" s="10" t="s">
        <v>128</v>
      </c>
      <c r="C74" s="10" t="s">
        <v>102</v>
      </c>
      <c r="D74" s="13">
        <v>10916.94</v>
      </c>
      <c r="E74" s="13">
        <v>-2133.9</v>
      </c>
      <c r="F74" s="13">
        <f t="shared" si="5"/>
        <v>8783.04</v>
      </c>
      <c r="G74" s="10">
        <v>968.36</v>
      </c>
      <c r="H74" s="13">
        <v>7764.68</v>
      </c>
      <c r="I74" s="10">
        <v>333.04</v>
      </c>
      <c r="J74" s="10">
        <v>333.04</v>
      </c>
      <c r="K74" s="13">
        <f t="shared" si="6"/>
        <v>1018.3600000000006</v>
      </c>
      <c r="L74" s="13">
        <f t="shared" si="7"/>
        <v>8450</v>
      </c>
      <c r="M74" s="13">
        <f t="shared" si="8"/>
        <v>0</v>
      </c>
      <c r="N74" s="15">
        <f t="shared" si="9"/>
        <v>0.03791853390170146</v>
      </c>
      <c r="O74" s="1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29">
        <v>730805</v>
      </c>
      <c r="B75" s="10" t="s">
        <v>128</v>
      </c>
      <c r="C75" s="10" t="s">
        <v>103</v>
      </c>
      <c r="D75" s="10">
        <v>100</v>
      </c>
      <c r="E75" s="10">
        <v>-50</v>
      </c>
      <c r="F75" s="13">
        <f t="shared" si="5"/>
        <v>50</v>
      </c>
      <c r="G75" s="10">
        <v>0</v>
      </c>
      <c r="H75" s="10">
        <v>0</v>
      </c>
      <c r="I75" s="10">
        <v>0</v>
      </c>
      <c r="J75" s="10">
        <v>0</v>
      </c>
      <c r="K75" s="13">
        <f t="shared" si="6"/>
        <v>50</v>
      </c>
      <c r="L75" s="13">
        <f t="shared" si="7"/>
        <v>50</v>
      </c>
      <c r="M75" s="13">
        <f t="shared" si="8"/>
        <v>0</v>
      </c>
      <c r="N75" s="15">
        <f t="shared" si="9"/>
        <v>0</v>
      </c>
      <c r="O75" s="1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29">
        <v>730807</v>
      </c>
      <c r="B76" s="10" t="s">
        <v>128</v>
      </c>
      <c r="C76" s="10" t="s">
        <v>104</v>
      </c>
      <c r="D76" s="13">
        <v>27300</v>
      </c>
      <c r="E76" s="13">
        <v>-2300</v>
      </c>
      <c r="F76" s="13">
        <f t="shared" si="5"/>
        <v>25000</v>
      </c>
      <c r="G76" s="13">
        <v>24910.49</v>
      </c>
      <c r="H76" s="10">
        <v>0</v>
      </c>
      <c r="I76" s="10">
        <v>0</v>
      </c>
      <c r="J76" s="10">
        <v>0</v>
      </c>
      <c r="K76" s="13">
        <f t="shared" si="6"/>
        <v>25000</v>
      </c>
      <c r="L76" s="13">
        <f t="shared" si="7"/>
        <v>25000</v>
      </c>
      <c r="M76" s="13">
        <f t="shared" si="8"/>
        <v>0</v>
      </c>
      <c r="N76" s="15">
        <f t="shared" si="9"/>
        <v>0</v>
      </c>
      <c r="O76" s="1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29">
        <v>730808</v>
      </c>
      <c r="B77" s="10" t="s">
        <v>128</v>
      </c>
      <c r="C77" s="10" t="s">
        <v>105</v>
      </c>
      <c r="D77" s="10">
        <v>0</v>
      </c>
      <c r="E77" s="10">
        <v>490</v>
      </c>
      <c r="F77" s="13">
        <f t="shared" si="5"/>
        <v>490</v>
      </c>
      <c r="G77" s="10">
        <v>0</v>
      </c>
      <c r="H77" s="10">
        <v>131.9</v>
      </c>
      <c r="I77" s="10">
        <v>131.9</v>
      </c>
      <c r="J77" s="10">
        <v>0</v>
      </c>
      <c r="K77" s="13">
        <f t="shared" si="6"/>
        <v>358.1</v>
      </c>
      <c r="L77" s="13">
        <f t="shared" si="7"/>
        <v>358.1</v>
      </c>
      <c r="M77" s="13">
        <f t="shared" si="8"/>
        <v>131.9</v>
      </c>
      <c r="N77" s="15">
        <f t="shared" si="9"/>
        <v>0.26918367346938776</v>
      </c>
      <c r="O77" s="1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29">
        <v>730811</v>
      </c>
      <c r="B78" s="10" t="s">
        <v>128</v>
      </c>
      <c r="C78" s="10" t="s">
        <v>106</v>
      </c>
      <c r="D78" s="10">
        <v>500</v>
      </c>
      <c r="E78" s="10">
        <v>97.5</v>
      </c>
      <c r="F78" s="13">
        <f t="shared" si="5"/>
        <v>597.5</v>
      </c>
      <c r="G78" s="10">
        <v>0</v>
      </c>
      <c r="H78" s="10">
        <v>297.5</v>
      </c>
      <c r="I78" s="10">
        <v>297.5</v>
      </c>
      <c r="J78" s="10">
        <v>297.5</v>
      </c>
      <c r="K78" s="13">
        <f t="shared" si="6"/>
        <v>300</v>
      </c>
      <c r="L78" s="13">
        <f t="shared" si="7"/>
        <v>300</v>
      </c>
      <c r="M78" s="13">
        <f t="shared" si="8"/>
        <v>0</v>
      </c>
      <c r="N78" s="15">
        <f t="shared" si="9"/>
        <v>0.497907949790795</v>
      </c>
      <c r="O78" s="1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>
      <c r="A79" s="29">
        <v>730813</v>
      </c>
      <c r="B79" s="10" t="s">
        <v>128</v>
      </c>
      <c r="C79" s="10" t="s">
        <v>107</v>
      </c>
      <c r="D79" s="13">
        <v>20197.79</v>
      </c>
      <c r="E79" s="13">
        <v>-3701.32</v>
      </c>
      <c r="F79" s="13">
        <f t="shared" si="5"/>
        <v>16496.47</v>
      </c>
      <c r="G79" s="10">
        <v>0</v>
      </c>
      <c r="H79" s="13">
        <v>11094.63</v>
      </c>
      <c r="I79" s="13">
        <v>9431.66</v>
      </c>
      <c r="J79" s="13">
        <v>1417.4</v>
      </c>
      <c r="K79" s="13">
        <f t="shared" si="6"/>
        <v>5401.840000000002</v>
      </c>
      <c r="L79" s="13">
        <f t="shared" si="7"/>
        <v>7064.810000000001</v>
      </c>
      <c r="M79" s="13">
        <f t="shared" si="8"/>
        <v>8014.26</v>
      </c>
      <c r="N79" s="15">
        <f t="shared" si="9"/>
        <v>0.5717380748729879</v>
      </c>
      <c r="O79" s="1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>
      <c r="A80" s="29">
        <v>731403</v>
      </c>
      <c r="B80" s="10" t="s">
        <v>128</v>
      </c>
      <c r="C80" s="10" t="s">
        <v>133</v>
      </c>
      <c r="D80" s="10">
        <v>0</v>
      </c>
      <c r="E80" s="13">
        <v>230</v>
      </c>
      <c r="F80" s="13">
        <f t="shared" si="5"/>
        <v>230</v>
      </c>
      <c r="G80" s="10">
        <v>0</v>
      </c>
      <c r="H80" s="10">
        <v>224.28</v>
      </c>
      <c r="I80" s="10">
        <v>224.28</v>
      </c>
      <c r="J80" s="10">
        <v>0</v>
      </c>
      <c r="K80" s="13">
        <f t="shared" si="6"/>
        <v>5.719999999999999</v>
      </c>
      <c r="L80" s="13">
        <f>+F81-I81</f>
        <v>608.6300000000001</v>
      </c>
      <c r="M80" s="13">
        <f>+I81-J81</f>
        <v>1686.37</v>
      </c>
      <c r="N80" s="15">
        <f>+I81/F81</f>
        <v>0.7348017429193899</v>
      </c>
      <c r="O80" s="1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>
      <c r="A81" s="29">
        <v>731404</v>
      </c>
      <c r="B81" s="10" t="s">
        <v>128</v>
      </c>
      <c r="C81" s="10" t="s">
        <v>108</v>
      </c>
      <c r="D81" s="10">
        <v>0</v>
      </c>
      <c r="E81" s="13">
        <v>2295</v>
      </c>
      <c r="F81" s="13">
        <f t="shared" si="5"/>
        <v>2295</v>
      </c>
      <c r="G81" s="10">
        <v>0</v>
      </c>
      <c r="H81" s="13">
        <v>1686.37</v>
      </c>
      <c r="I81" s="13">
        <v>1686.37</v>
      </c>
      <c r="J81" s="10">
        <v>0</v>
      </c>
      <c r="K81" s="13">
        <f t="shared" si="6"/>
        <v>608.6300000000001</v>
      </c>
      <c r="L81" s="13">
        <f>+F82-I82</f>
        <v>90</v>
      </c>
      <c r="M81" s="13">
        <f>+I82-J82</f>
        <v>0</v>
      </c>
      <c r="N81" s="15">
        <f>+I82/F82</f>
        <v>0</v>
      </c>
      <c r="O81" s="1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>
      <c r="A82" s="29">
        <v>731406</v>
      </c>
      <c r="B82" s="10" t="s">
        <v>128</v>
      </c>
      <c r="C82" s="10" t="s">
        <v>109</v>
      </c>
      <c r="D82" s="10">
        <v>0</v>
      </c>
      <c r="E82" s="13">
        <v>90</v>
      </c>
      <c r="F82" s="13">
        <f t="shared" si="5"/>
        <v>90</v>
      </c>
      <c r="G82" s="10">
        <v>0</v>
      </c>
      <c r="H82" s="13">
        <v>0</v>
      </c>
      <c r="I82" s="10">
        <v>0</v>
      </c>
      <c r="J82" s="10">
        <v>0</v>
      </c>
      <c r="K82" s="13">
        <f t="shared" si="6"/>
        <v>90</v>
      </c>
      <c r="L82" s="13">
        <f>+F83-I83</f>
        <v>65.07999999999993</v>
      </c>
      <c r="M82" s="13">
        <f>+I83-J83</f>
        <v>1827.8000000000002</v>
      </c>
      <c r="N82" s="15">
        <f>+I83/F83</f>
        <v>0.9687415946205572</v>
      </c>
      <c r="O82" s="16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>
      <c r="A83" s="29">
        <v>731407</v>
      </c>
      <c r="B83" s="10" t="s">
        <v>128</v>
      </c>
      <c r="C83" s="10" t="s">
        <v>110</v>
      </c>
      <c r="D83" s="10">
        <v>180</v>
      </c>
      <c r="E83" s="13">
        <v>1902</v>
      </c>
      <c r="F83" s="13">
        <f t="shared" si="5"/>
        <v>2082</v>
      </c>
      <c r="G83" s="10">
        <v>0</v>
      </c>
      <c r="H83" s="13">
        <v>2016.92</v>
      </c>
      <c r="I83" s="13">
        <v>2016.92</v>
      </c>
      <c r="J83" s="10">
        <v>189.12</v>
      </c>
      <c r="K83" s="13">
        <f t="shared" si="6"/>
        <v>65.07999999999993</v>
      </c>
      <c r="L83" s="13">
        <f>+F84-I84</f>
        <v>0</v>
      </c>
      <c r="M83" s="13">
        <f>+I84-J84</f>
        <v>0</v>
      </c>
      <c r="N83" s="15">
        <f>+I84/F84</f>
        <v>1</v>
      </c>
      <c r="O83" s="16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>
      <c r="A84" s="29">
        <v>731411</v>
      </c>
      <c r="B84" s="10" t="s">
        <v>128</v>
      </c>
      <c r="C84" s="10" t="s">
        <v>111</v>
      </c>
      <c r="D84" s="10">
        <v>140</v>
      </c>
      <c r="E84" s="10">
        <v>-8</v>
      </c>
      <c r="F84" s="13">
        <f t="shared" si="5"/>
        <v>132</v>
      </c>
      <c r="G84" s="10">
        <v>0</v>
      </c>
      <c r="H84" s="10">
        <v>132</v>
      </c>
      <c r="I84" s="10">
        <v>132</v>
      </c>
      <c r="J84" s="10">
        <v>132</v>
      </c>
      <c r="K84" s="13">
        <f t="shared" si="6"/>
        <v>0</v>
      </c>
      <c r="L84" s="13">
        <f>+F85-I85</f>
        <v>0</v>
      </c>
      <c r="M84" s="13">
        <f>+I85-J85</f>
        <v>0</v>
      </c>
      <c r="N84" s="15">
        <v>0</v>
      </c>
      <c r="O84" s="16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>
      <c r="A85" s="29">
        <v>731601</v>
      </c>
      <c r="B85" s="10" t="s">
        <v>128</v>
      </c>
      <c r="C85" s="10" t="s">
        <v>112</v>
      </c>
      <c r="D85" s="13">
        <v>0</v>
      </c>
      <c r="E85" s="13">
        <v>0</v>
      </c>
      <c r="F85" s="13">
        <f t="shared" si="5"/>
        <v>0</v>
      </c>
      <c r="G85" s="10">
        <v>0</v>
      </c>
      <c r="H85" s="13">
        <v>0</v>
      </c>
      <c r="I85" s="13">
        <v>0</v>
      </c>
      <c r="J85" s="13">
        <v>0</v>
      </c>
      <c r="K85" s="13">
        <f t="shared" si="6"/>
        <v>0</v>
      </c>
      <c r="L85" s="13">
        <f>+F86-I86</f>
        <v>128.41000000000008</v>
      </c>
      <c r="M85" s="13">
        <f>+I86-J86</f>
        <v>0</v>
      </c>
      <c r="N85" s="15">
        <f>+I86/F86</f>
        <v>0.928019283051655</v>
      </c>
      <c r="O85" s="16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>
      <c r="A86" s="29">
        <v>770102</v>
      </c>
      <c r="B86" s="10" t="s">
        <v>129</v>
      </c>
      <c r="C86" s="10" t="s">
        <v>113</v>
      </c>
      <c r="D86" s="13">
        <v>1200</v>
      </c>
      <c r="E86" s="13">
        <v>583.95</v>
      </c>
      <c r="F86" s="13">
        <f t="shared" si="5"/>
        <v>1783.95</v>
      </c>
      <c r="G86" s="10">
        <v>0</v>
      </c>
      <c r="H86" s="13">
        <v>1683.95</v>
      </c>
      <c r="I86" s="13">
        <v>1655.54</v>
      </c>
      <c r="J86" s="13">
        <v>1655.54</v>
      </c>
      <c r="K86" s="13">
        <f t="shared" si="6"/>
        <v>100</v>
      </c>
      <c r="L86" s="13">
        <f>+F87-I87</f>
        <v>6826.359999999999</v>
      </c>
      <c r="M86" s="13">
        <f>+I87-J87</f>
        <v>0</v>
      </c>
      <c r="N86" s="15">
        <f>+I87/F87</f>
        <v>0.3288645766151233</v>
      </c>
      <c r="O86" s="16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>
      <c r="A87" s="29">
        <v>770199</v>
      </c>
      <c r="B87" s="10" t="s">
        <v>129</v>
      </c>
      <c r="C87" s="10" t="s">
        <v>65</v>
      </c>
      <c r="D87" s="13">
        <v>19010.6</v>
      </c>
      <c r="E87" s="13">
        <v>-8839.24</v>
      </c>
      <c r="F87" s="13">
        <f t="shared" si="5"/>
        <v>10171.359999999999</v>
      </c>
      <c r="G87" s="13">
        <v>3970.59</v>
      </c>
      <c r="H87" s="13">
        <v>3359.27</v>
      </c>
      <c r="I87" s="13">
        <v>3345</v>
      </c>
      <c r="J87" s="13">
        <v>3345</v>
      </c>
      <c r="K87" s="13">
        <f t="shared" si="6"/>
        <v>6812.089999999998</v>
      </c>
      <c r="L87" s="13">
        <f>+F88-I88</f>
        <v>42894.060000000005</v>
      </c>
      <c r="M87" s="13">
        <f>+I88-J88</f>
        <v>0.00999999999476131</v>
      </c>
      <c r="N87" s="15">
        <f>+I88/F88</f>
        <v>0.43913812489024734</v>
      </c>
      <c r="O87" s="16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>
      <c r="A88" s="29">
        <v>770201</v>
      </c>
      <c r="B88" s="10" t="s">
        <v>129</v>
      </c>
      <c r="C88" s="10" t="s">
        <v>66</v>
      </c>
      <c r="D88" s="13">
        <v>33519.48</v>
      </c>
      <c r="E88" s="13">
        <v>42959.35</v>
      </c>
      <c r="F88" s="13">
        <f t="shared" si="5"/>
        <v>76478.83</v>
      </c>
      <c r="G88" s="13">
        <v>41550.2</v>
      </c>
      <c r="H88" s="13">
        <v>33584.77</v>
      </c>
      <c r="I88" s="13">
        <v>33584.77</v>
      </c>
      <c r="J88" s="13">
        <v>33584.76</v>
      </c>
      <c r="K88" s="13">
        <f t="shared" si="6"/>
        <v>42894.060000000005</v>
      </c>
      <c r="L88" s="13">
        <f>+F89-I89</f>
        <v>1361.9799999999996</v>
      </c>
      <c r="M88" s="13">
        <f>+I89-J89</f>
        <v>12.38000000000011</v>
      </c>
      <c r="N88" s="15">
        <f>+I89/F89</f>
        <v>0.8076299435028249</v>
      </c>
      <c r="O88" s="16"/>
      <c r="P88" s="1"/>
      <c r="Q88" s="14"/>
      <c r="R88" s="1"/>
      <c r="S88" s="1"/>
      <c r="T88" s="1"/>
      <c r="U88" s="1"/>
      <c r="V88" s="1"/>
      <c r="W88" s="1"/>
      <c r="X88" s="1"/>
      <c r="Y88" s="1"/>
      <c r="Z88" s="1"/>
    </row>
    <row r="89" spans="1:26" ht="15.75">
      <c r="A89" s="29">
        <v>770203</v>
      </c>
      <c r="B89" s="10" t="s">
        <v>129</v>
      </c>
      <c r="C89" s="10" t="s">
        <v>114</v>
      </c>
      <c r="D89" s="13">
        <v>8400</v>
      </c>
      <c r="E89" s="13">
        <v>-1320</v>
      </c>
      <c r="F89" s="13">
        <f t="shared" si="5"/>
        <v>7080</v>
      </c>
      <c r="G89" s="10">
        <v>0</v>
      </c>
      <c r="H89" s="13">
        <v>6498.56</v>
      </c>
      <c r="I89" s="13">
        <v>5718.02</v>
      </c>
      <c r="J89" s="13">
        <v>5705.64</v>
      </c>
      <c r="K89" s="13">
        <f t="shared" si="6"/>
        <v>581.4399999999996</v>
      </c>
      <c r="L89" s="13">
        <f>+F90-I90</f>
        <v>666</v>
      </c>
      <c r="M89" s="13">
        <f>+I90-J90</f>
        <v>0</v>
      </c>
      <c r="N89" s="15">
        <v>0</v>
      </c>
      <c r="O89" s="16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>
      <c r="A90" s="29">
        <v>770206</v>
      </c>
      <c r="B90" s="10" t="s">
        <v>129</v>
      </c>
      <c r="C90" s="10" t="s">
        <v>115</v>
      </c>
      <c r="D90" s="13">
        <v>976.5</v>
      </c>
      <c r="E90" s="13">
        <v>-310.5</v>
      </c>
      <c r="F90" s="13">
        <f t="shared" si="5"/>
        <v>666</v>
      </c>
      <c r="G90" s="10">
        <v>0</v>
      </c>
      <c r="H90" s="13">
        <v>0</v>
      </c>
      <c r="I90" s="13">
        <v>0</v>
      </c>
      <c r="J90" s="13">
        <v>0</v>
      </c>
      <c r="K90" s="13">
        <f t="shared" si="6"/>
        <v>666</v>
      </c>
      <c r="L90" s="13">
        <f>+F91-I91</f>
        <v>5658.030000000001</v>
      </c>
      <c r="M90" s="13">
        <f>+I91-J91</f>
        <v>0</v>
      </c>
      <c r="N90" s="15">
        <f>+I91/F91</f>
        <v>0.6333573094867807</v>
      </c>
      <c r="O90" s="16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>
      <c r="A91" s="29">
        <v>780101</v>
      </c>
      <c r="B91" s="10" t="s">
        <v>130</v>
      </c>
      <c r="C91" s="10" t="s">
        <v>116</v>
      </c>
      <c r="D91" s="13">
        <v>5180</v>
      </c>
      <c r="E91" s="13">
        <v>10252</v>
      </c>
      <c r="F91" s="13">
        <f t="shared" si="5"/>
        <v>15432</v>
      </c>
      <c r="G91" s="10">
        <v>0</v>
      </c>
      <c r="H91" s="13">
        <v>13384.08</v>
      </c>
      <c r="I91" s="13">
        <v>9773.97</v>
      </c>
      <c r="J91" s="13">
        <v>9773.97</v>
      </c>
      <c r="K91" s="13">
        <f t="shared" si="6"/>
        <v>2047.92</v>
      </c>
      <c r="L91" s="13">
        <f>+F92-I92</f>
        <v>0</v>
      </c>
      <c r="M91" s="13">
        <f>+I92-J92</f>
        <v>0</v>
      </c>
      <c r="N91" s="15">
        <v>0</v>
      </c>
      <c r="O91" s="16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>
      <c r="A92" s="29">
        <v>780108</v>
      </c>
      <c r="B92" s="10" t="s">
        <v>130</v>
      </c>
      <c r="C92" s="10" t="s">
        <v>117</v>
      </c>
      <c r="D92" s="13">
        <v>103.5</v>
      </c>
      <c r="E92" s="13">
        <v>-103.5</v>
      </c>
      <c r="F92" s="13">
        <f t="shared" si="5"/>
        <v>0</v>
      </c>
      <c r="G92" s="10">
        <v>0</v>
      </c>
      <c r="H92" s="13">
        <v>0</v>
      </c>
      <c r="I92" s="13">
        <v>0</v>
      </c>
      <c r="J92" s="13">
        <v>0</v>
      </c>
      <c r="K92" s="13">
        <f t="shared" si="6"/>
        <v>0</v>
      </c>
      <c r="L92" s="13">
        <f>+F93-I93</f>
        <v>34170.38</v>
      </c>
      <c r="M92" s="13">
        <f>+I93-J93</f>
        <v>0</v>
      </c>
      <c r="N92" s="15">
        <f>+I93/F93</f>
        <v>0</v>
      </c>
      <c r="O92" s="16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>
      <c r="A93" s="29">
        <v>840103</v>
      </c>
      <c r="B93" s="10" t="s">
        <v>131</v>
      </c>
      <c r="C93" s="10" t="s">
        <v>118</v>
      </c>
      <c r="D93" s="13">
        <v>3002.08</v>
      </c>
      <c r="E93" s="13">
        <v>31168.3</v>
      </c>
      <c r="F93" s="13">
        <f t="shared" si="5"/>
        <v>34170.38</v>
      </c>
      <c r="G93" s="13">
        <v>34170.38</v>
      </c>
      <c r="H93" s="13">
        <v>0</v>
      </c>
      <c r="I93" s="13">
        <v>0</v>
      </c>
      <c r="J93" s="13">
        <v>0</v>
      </c>
      <c r="K93" s="13">
        <f t="shared" si="6"/>
        <v>34170.38</v>
      </c>
      <c r="L93" s="13">
        <f>+F94-I94</f>
        <v>164.9599999999955</v>
      </c>
      <c r="M93" s="13">
        <f>+I94-J94</f>
        <v>635.0400000000009</v>
      </c>
      <c r="N93" s="15">
        <f>+I94/F94</f>
        <v>0.9919204940566949</v>
      </c>
      <c r="O93" s="1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>
      <c r="A94" s="29">
        <v>840104</v>
      </c>
      <c r="B94" s="10" t="s">
        <v>131</v>
      </c>
      <c r="C94" s="10" t="s">
        <v>119</v>
      </c>
      <c r="D94" s="13">
        <v>17202.76</v>
      </c>
      <c r="E94" s="13">
        <v>3214.33</v>
      </c>
      <c r="F94" s="13">
        <f t="shared" si="5"/>
        <v>20417.089999999997</v>
      </c>
      <c r="G94" s="10">
        <v>0</v>
      </c>
      <c r="H94" s="13">
        <v>20252.13</v>
      </c>
      <c r="I94" s="13">
        <v>20252.13</v>
      </c>
      <c r="J94" s="13">
        <v>19617.09</v>
      </c>
      <c r="K94" s="13">
        <f t="shared" si="6"/>
        <v>164.9599999999955</v>
      </c>
      <c r="L94" s="13">
        <f>+F95-I95</f>
        <v>0</v>
      </c>
      <c r="M94" s="13">
        <f>+I95-J95</f>
        <v>0</v>
      </c>
      <c r="N94" s="15">
        <f>+I95/F95</f>
        <v>1</v>
      </c>
      <c r="O94" s="16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>
      <c r="A95" s="29">
        <v>840105</v>
      </c>
      <c r="B95" s="10" t="s">
        <v>131</v>
      </c>
      <c r="C95" s="10" t="s">
        <v>120</v>
      </c>
      <c r="D95" s="13">
        <v>27000</v>
      </c>
      <c r="E95" s="13">
        <v>-1117</v>
      </c>
      <c r="F95" s="13">
        <f t="shared" si="5"/>
        <v>25883</v>
      </c>
      <c r="G95" s="10">
        <v>0</v>
      </c>
      <c r="H95" s="13">
        <v>25883</v>
      </c>
      <c r="I95" s="13">
        <v>25883</v>
      </c>
      <c r="J95" s="13">
        <v>25883</v>
      </c>
      <c r="K95" s="13">
        <f t="shared" si="6"/>
        <v>0</v>
      </c>
      <c r="L95" s="13">
        <f>+F96-I96</f>
        <v>14455.25</v>
      </c>
      <c r="M95" s="13">
        <f>+I96-J96</f>
        <v>1878.7799999999997</v>
      </c>
      <c r="N95" s="15">
        <f>+I96/F96</f>
        <v>0.3488626126126126</v>
      </c>
      <c r="O95" s="16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>
      <c r="A96" s="29">
        <v>840107</v>
      </c>
      <c r="B96" s="10" t="s">
        <v>131</v>
      </c>
      <c r="C96" s="10" t="s">
        <v>121</v>
      </c>
      <c r="D96" s="13">
        <v>75249.44</v>
      </c>
      <c r="E96" s="13">
        <v>-53049.44</v>
      </c>
      <c r="F96" s="13">
        <f t="shared" si="5"/>
        <v>22200</v>
      </c>
      <c r="G96" s="13">
        <v>10095.17</v>
      </c>
      <c r="H96" s="13">
        <v>7744.75</v>
      </c>
      <c r="I96" s="13">
        <v>7744.75</v>
      </c>
      <c r="J96" s="13">
        <v>5865.97</v>
      </c>
      <c r="K96" s="13">
        <f t="shared" si="6"/>
        <v>14455.25</v>
      </c>
      <c r="L96" s="13">
        <f>+F97-I97</f>
        <v>0</v>
      </c>
      <c r="M96" s="13">
        <f>+I97-J97</f>
        <v>0</v>
      </c>
      <c r="N96" s="15">
        <v>0</v>
      </c>
      <c r="O96" s="16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>
      <c r="A97" s="29">
        <v>840111</v>
      </c>
      <c r="B97" s="10" t="s">
        <v>131</v>
      </c>
      <c r="C97" s="10" t="s">
        <v>122</v>
      </c>
      <c r="D97" s="13">
        <v>0</v>
      </c>
      <c r="E97" s="10">
        <v>0</v>
      </c>
      <c r="F97" s="13">
        <f t="shared" si="5"/>
        <v>0</v>
      </c>
      <c r="G97" s="10">
        <v>0</v>
      </c>
      <c r="H97" s="10">
        <v>0</v>
      </c>
      <c r="I97" s="10">
        <v>0</v>
      </c>
      <c r="J97" s="10">
        <v>0</v>
      </c>
      <c r="K97" s="13">
        <f t="shared" si="6"/>
        <v>0</v>
      </c>
      <c r="L97" s="13">
        <f>+F98-I98</f>
        <v>600</v>
      </c>
      <c r="M97" s="13">
        <f>+I98-J98</f>
        <v>0</v>
      </c>
      <c r="N97" s="15">
        <f>+I98/F98</f>
        <v>0</v>
      </c>
      <c r="O97" s="16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>
      <c r="A98" s="29">
        <v>840401</v>
      </c>
      <c r="B98" s="10" t="s">
        <v>131</v>
      </c>
      <c r="C98" s="10" t="s">
        <v>123</v>
      </c>
      <c r="D98" s="13">
        <v>1000</v>
      </c>
      <c r="E98" s="10">
        <v>-400</v>
      </c>
      <c r="F98" s="13">
        <f t="shared" si="5"/>
        <v>600</v>
      </c>
      <c r="G98" s="10">
        <v>0</v>
      </c>
      <c r="H98" s="13">
        <v>0</v>
      </c>
      <c r="I98" s="13">
        <v>0</v>
      </c>
      <c r="J98" s="13">
        <v>0</v>
      </c>
      <c r="K98" s="13">
        <f>+F98-H98</f>
        <v>600</v>
      </c>
      <c r="L98" s="13">
        <f>+F99-I99</f>
        <v>0</v>
      </c>
      <c r="M98" s="13">
        <f>+I99-J99</f>
        <v>0</v>
      </c>
      <c r="N98" s="15">
        <v>0</v>
      </c>
      <c r="O98" s="16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>
      <c r="A99" s="7"/>
      <c r="B99" s="1"/>
      <c r="C99" s="1"/>
      <c r="D99" s="14"/>
      <c r="E99" s="14"/>
      <c r="F99" s="14"/>
      <c r="G99" s="14"/>
      <c r="H99" s="14"/>
      <c r="I99" s="14"/>
      <c r="J99" s="14"/>
      <c r="K99" s="1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7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7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7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7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7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7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7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7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7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>
      <c r="A1002" s="7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>
      <c r="A1003" s="7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>
      <c r="A1004" s="7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>
      <c r="A1005" s="7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>
      <c r="A1006" s="7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>
      <c r="A1007" s="7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>
      <c r="A1008" s="7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>
      <c r="A1009" s="7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>
      <c r="A1010" s="7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>
      <c r="A1011" s="7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>
      <c r="A1012" s="7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>
      <c r="A1013" s="7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ht="15.75" customHeight="1">
      <c r="A1014" s="7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ht="15.75" customHeight="1">
      <c r="A1015" s="7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ht="15.75" customHeight="1">
      <c r="A1016" s="7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ht="15.75" customHeight="1">
      <c r="A1017" s="7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ht="15.75" customHeight="1">
      <c r="A1018" s="7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ht="15.75" customHeight="1">
      <c r="A1019" s="7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ht="15.75" customHeight="1">
      <c r="A1020" s="7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ht="15.75" customHeight="1">
      <c r="A1021" s="7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ht="15.75" customHeight="1">
      <c r="A1022" s="7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ht="15.75" customHeight="1">
      <c r="A1023" s="7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ht="15.75" customHeight="1">
      <c r="A1024" s="7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ht="15.75" customHeight="1">
      <c r="A1025" s="7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ht="15.75" customHeight="1">
      <c r="A1026" s="7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ht="15.75" customHeight="1">
      <c r="A1027" s="7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ht="15.75" customHeight="1">
      <c r="A1028" s="7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ht="15.75" customHeight="1">
      <c r="A1029" s="7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ht="15.75" customHeight="1">
      <c r="A1030" s="7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ht="15.75" customHeight="1">
      <c r="A1031" s="7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ht="15.75" customHeight="1">
      <c r="A1032" s="7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ht="15.75" customHeight="1">
      <c r="A1033" s="7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ht="15.75" customHeight="1">
      <c r="A1034" s="7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ht="15.75" customHeight="1">
      <c r="A1035" s="7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ht="15.75" customHeight="1">
      <c r="A1036" s="7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 spans="1:26" ht="15.75" customHeight="1">
      <c r="A1037" s="7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 spans="1:26" ht="15.75" customHeight="1">
      <c r="A1038" s="7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 spans="1:26" ht="15.75" customHeight="1">
      <c r="A1039" s="7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 spans="1:26" ht="15.75" customHeight="1">
      <c r="A1040" s="7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 spans="1:26" ht="15.75" customHeight="1">
      <c r="A1041" s="7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 spans="1:26" ht="15.75" customHeight="1">
      <c r="A1042" s="7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 spans="1:26" ht="15.75" customHeight="1">
      <c r="A1043" s="7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 spans="1:26" ht="15.75" customHeight="1">
      <c r="A1044" s="7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 spans="1:26" ht="15.75" customHeight="1">
      <c r="A1045" s="7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 spans="1:26" ht="15.75" customHeight="1">
      <c r="A1046" s="7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 spans="1:26" ht="15.75" customHeight="1">
      <c r="A1047" s="7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 spans="1:26" ht="15.75" customHeight="1">
      <c r="A1048" s="7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 spans="1:26" ht="15.75" customHeight="1">
      <c r="A1049" s="7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 spans="1:26" ht="15.75" customHeight="1">
      <c r="A1050" s="7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 spans="1:26" ht="15.75" customHeight="1">
      <c r="A1051" s="7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 spans="1:26" ht="15.75" customHeight="1">
      <c r="A1052" s="7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 spans="1:26" ht="15.75" customHeight="1">
      <c r="A1053" s="7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 spans="1:26" ht="15.75" customHeight="1">
      <c r="A1054" s="7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 spans="1:26" ht="15.75" customHeight="1">
      <c r="A1055" s="7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 spans="1:26" ht="15.75" customHeight="1">
      <c r="A1056" s="7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 spans="1:26" ht="15.75" customHeight="1">
      <c r="A1057" s="7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 spans="1:26" ht="15.75" customHeight="1">
      <c r="A1058" s="7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 spans="1:26" ht="15.75" customHeight="1">
      <c r="A1059" s="7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 spans="1:26" ht="15.75" customHeight="1">
      <c r="A1060" s="7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 spans="1:26" ht="15.75" customHeight="1">
      <c r="A1061" s="7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 spans="1:26" ht="15.75" customHeight="1">
      <c r="A1062" s="7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 spans="1:26" ht="15.75" customHeight="1">
      <c r="A1063" s="7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 spans="1:26" ht="15.75" customHeight="1">
      <c r="A1064" s="7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 spans="1:26" ht="15.75" customHeight="1">
      <c r="A1065" s="7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 spans="1:26" ht="15.75" customHeight="1">
      <c r="A1066" s="7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 spans="1:26" ht="15.75" customHeight="1">
      <c r="A1067" s="7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 spans="1:26" ht="15.75" customHeight="1">
      <c r="A1068" s="7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 spans="1:26" ht="15.75" customHeight="1">
      <c r="A1069" s="7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 spans="1:26" ht="15.75" customHeight="1">
      <c r="A1070" s="7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 spans="1:26" ht="15.75" customHeight="1">
      <c r="A1071" s="7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 spans="1:26" ht="15.75" customHeight="1">
      <c r="A1072" s="7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 spans="1:26" ht="15.75" customHeight="1">
      <c r="A1073" s="7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 spans="1:26" ht="15.75" customHeight="1">
      <c r="A1074" s="7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 spans="1:26" ht="15.75" customHeight="1">
      <c r="A1075" s="7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 spans="1:26" ht="15.75" customHeight="1">
      <c r="A1076" s="7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 spans="1:26" ht="15.75" customHeight="1">
      <c r="A1077" s="7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 spans="1:26" ht="15.75" customHeight="1">
      <c r="A1078" s="7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 spans="1:26" ht="15.75" customHeight="1">
      <c r="A1079" s="7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 spans="1:26" ht="15.75" customHeight="1">
      <c r="A1080" s="7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 spans="1:26" ht="15.75" customHeight="1">
      <c r="A1081" s="7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 spans="1:26" ht="15.75" customHeight="1">
      <c r="A1082" s="7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 spans="1:26" ht="15.75" customHeight="1">
      <c r="A1083" s="7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 spans="1:26" ht="15.75" customHeight="1">
      <c r="A1084" s="7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 spans="1:26" ht="15.75" customHeight="1">
      <c r="A1085" s="7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 spans="1:26" ht="15.75" customHeight="1">
      <c r="A1086" s="7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 spans="1:26" ht="15.75" customHeight="1">
      <c r="A1087" s="7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 spans="1:26" ht="15.75" customHeight="1">
      <c r="A1088" s="7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 spans="1:26" ht="15.75" customHeight="1">
      <c r="A1089" s="7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 spans="1:26" ht="15.75" customHeight="1">
      <c r="A1090" s="7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 spans="1:26" ht="15.75" customHeight="1">
      <c r="A1091" s="7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 spans="2:11" ht="15" customHeight="1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</sheetData>
  <sheetProtection/>
  <printOptions/>
  <pageMargins left="0.7086614173228347" right="0.7086614173228347" top="0.7480314960629921" bottom="0.7480314960629921" header="0" footer="0"/>
  <pageSetup fitToHeight="0" fitToWidth="1" horizontalDpi="600" verticalDpi="600" orientation="landscape" scale="56" r:id="rId2"/>
  <headerFooter>
    <oddHeader>&amp;R&amp;G</oddHeader>
    <oddFooter>&amp;L&amp;N&amp;CEPMGDT&amp;R&amp;F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00"/>
  <sheetViews>
    <sheetView zoomScalePageLayoutView="0" workbookViewId="0" topLeftCell="A1">
      <selection activeCell="L9" sqref="L9"/>
    </sheetView>
  </sheetViews>
  <sheetFormatPr defaultColWidth="14.421875" defaultRowHeight="15" customHeight="1"/>
  <cols>
    <col min="1" max="14" width="12.8515625" style="0" customWidth="1"/>
    <col min="15" max="24" width="10.00390625" style="0" customWidth="1"/>
  </cols>
  <sheetData>
    <row r="1" spans="1:24" ht="34.5" customHeight="1">
      <c r="A1" s="21" t="s">
        <v>14</v>
      </c>
      <c r="B1" s="22"/>
      <c r="C1" s="22"/>
      <c r="D1" s="22"/>
      <c r="E1" s="22"/>
      <c r="F1" s="22"/>
      <c r="G1" s="22"/>
      <c r="H1" s="23"/>
      <c r="I1" s="27">
        <v>45260</v>
      </c>
      <c r="J1" s="27"/>
      <c r="K1" s="27"/>
      <c r="L1" s="27"/>
      <c r="M1" s="27"/>
      <c r="N1" s="27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34.5" customHeight="1">
      <c r="A2" s="21" t="s">
        <v>15</v>
      </c>
      <c r="B2" s="22"/>
      <c r="C2" s="22"/>
      <c r="D2" s="22"/>
      <c r="E2" s="22"/>
      <c r="F2" s="22"/>
      <c r="G2" s="22"/>
      <c r="H2" s="23"/>
      <c r="I2" s="28" t="s">
        <v>16</v>
      </c>
      <c r="J2" s="28"/>
      <c r="K2" s="28"/>
      <c r="L2" s="28"/>
      <c r="M2" s="28"/>
      <c r="N2" s="2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ht="34.5" customHeight="1">
      <c r="A3" s="21" t="s">
        <v>41</v>
      </c>
      <c r="B3" s="22"/>
      <c r="C3" s="22"/>
      <c r="D3" s="22"/>
      <c r="E3" s="22"/>
      <c r="F3" s="22"/>
      <c r="G3" s="22"/>
      <c r="H3" s="23"/>
      <c r="I3" s="24" t="s">
        <v>42</v>
      </c>
      <c r="J3" s="24"/>
      <c r="K3" s="24"/>
      <c r="L3" s="24"/>
      <c r="M3" s="24"/>
      <c r="N3" s="24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34.5" customHeight="1">
      <c r="A4" s="21" t="s">
        <v>17</v>
      </c>
      <c r="B4" s="22"/>
      <c r="C4" s="22"/>
      <c r="D4" s="22"/>
      <c r="E4" s="22"/>
      <c r="F4" s="22"/>
      <c r="G4" s="22"/>
      <c r="H4" s="23"/>
      <c r="I4" s="24" t="s">
        <v>43</v>
      </c>
      <c r="J4" s="24"/>
      <c r="K4" s="24"/>
      <c r="L4" s="24"/>
      <c r="M4" s="24"/>
      <c r="N4" s="24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ht="34.5" customHeight="1">
      <c r="A5" s="21" t="s">
        <v>18</v>
      </c>
      <c r="B5" s="22"/>
      <c r="C5" s="22"/>
      <c r="D5" s="22"/>
      <c r="E5" s="22"/>
      <c r="F5" s="22"/>
      <c r="G5" s="22"/>
      <c r="H5" s="23"/>
      <c r="I5" s="25" t="s">
        <v>44</v>
      </c>
      <c r="J5" s="26"/>
      <c r="K5" s="26"/>
      <c r="L5" s="26"/>
      <c r="M5" s="26"/>
      <c r="N5" s="26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34.5" customHeight="1">
      <c r="A6" s="21" t="s">
        <v>19</v>
      </c>
      <c r="B6" s="22"/>
      <c r="C6" s="22"/>
      <c r="D6" s="22"/>
      <c r="E6" s="22"/>
      <c r="F6" s="22"/>
      <c r="G6" s="22"/>
      <c r="H6" s="23"/>
      <c r="I6" s="20" t="s">
        <v>45</v>
      </c>
      <c r="J6" s="20"/>
      <c r="K6" s="20"/>
      <c r="L6" s="20"/>
      <c r="M6" s="20"/>
      <c r="N6" s="20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34.5" customHeight="1">
      <c r="A7" s="17" t="s">
        <v>20</v>
      </c>
      <c r="B7" s="18"/>
      <c r="C7" s="18"/>
      <c r="D7" s="18"/>
      <c r="E7" s="18"/>
      <c r="F7" s="18"/>
      <c r="G7" s="18"/>
      <c r="H7" s="19"/>
      <c r="I7" s="20" t="s">
        <v>21</v>
      </c>
      <c r="J7" s="20"/>
      <c r="K7" s="20"/>
      <c r="L7" s="20"/>
      <c r="M7" s="20"/>
      <c r="N7" s="20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36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sheetProtection/>
  <mergeCells count="14">
    <mergeCell ref="A1:H1"/>
    <mergeCell ref="I1:N1"/>
    <mergeCell ref="A2:H2"/>
    <mergeCell ref="I2:N2"/>
    <mergeCell ref="A3:H3"/>
    <mergeCell ref="I3:N3"/>
    <mergeCell ref="A7:H7"/>
    <mergeCell ref="I7:N7"/>
    <mergeCell ref="A4:H4"/>
    <mergeCell ref="I4:N4"/>
    <mergeCell ref="A5:H5"/>
    <mergeCell ref="I5:N5"/>
    <mergeCell ref="A6:H6"/>
    <mergeCell ref="I6:N6"/>
  </mergeCells>
  <hyperlinks>
    <hyperlink ref="I5" r:id="rId1" display="mgordillo@quito-turismo.gob.ec"/>
  </hyperlinks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2"/>
  <sheetViews>
    <sheetView zoomScalePageLayoutView="0" workbookViewId="0" topLeftCell="A1">
      <selection activeCell="B7" sqref="B7"/>
    </sheetView>
  </sheetViews>
  <sheetFormatPr defaultColWidth="14.421875" defaultRowHeight="15" customHeight="1"/>
  <cols>
    <col min="1" max="1" width="43.7109375" style="0" customWidth="1"/>
    <col min="2" max="2" width="104.28125" style="0" customWidth="1"/>
    <col min="3" max="22" width="10.00390625" style="0" customWidth="1"/>
  </cols>
  <sheetData>
    <row r="1" spans="1:22" ht="36.75" customHeight="1">
      <c r="A1" s="3" t="s">
        <v>22</v>
      </c>
      <c r="B1" s="2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>
      <c r="A2" s="3" t="s">
        <v>2</v>
      </c>
      <c r="B2" s="2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>
      <c r="A3" s="4" t="s">
        <v>25</v>
      </c>
      <c r="B3" s="4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5" t="s">
        <v>0</v>
      </c>
      <c r="B4" s="6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5" t="s">
        <v>1</v>
      </c>
      <c r="B5" s="6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5" t="s">
        <v>2</v>
      </c>
      <c r="B6" s="6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5" t="s">
        <v>3</v>
      </c>
      <c r="B7" s="6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5" t="s">
        <v>4</v>
      </c>
      <c r="B8" s="6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5" t="s">
        <v>5</v>
      </c>
      <c r="B9" s="6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5" t="s">
        <v>6</v>
      </c>
      <c r="B10" s="6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>
      <c r="A11" s="5" t="s">
        <v>7</v>
      </c>
      <c r="B11" s="6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>
      <c r="A12" s="5" t="s">
        <v>8</v>
      </c>
      <c r="B12" s="6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>
      <c r="A13" s="5" t="s">
        <v>9</v>
      </c>
      <c r="B13" s="6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>
      <c r="A14" s="5" t="s">
        <v>10</v>
      </c>
      <c r="B14" s="6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5" t="s">
        <v>11</v>
      </c>
      <c r="B15" s="6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>
      <c r="A16" s="5" t="s">
        <v>12</v>
      </c>
      <c r="B16" s="6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>
      <c r="A17" s="5" t="s">
        <v>13</v>
      </c>
      <c r="B17" s="6" t="s">
        <v>40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>
      <c r="A18" s="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>
      <c r="A19" s="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>
      <c r="A20" s="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>
      <c r="A22" s="7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>
      <c r="A23" s="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>
      <c r="A24" s="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>
      <c r="A25" s="7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>
      <c r="A26" s="7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>
      <c r="A27" s="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>
      <c r="A28" s="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>
      <c r="A29" s="7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>
      <c r="A30" s="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>
      <c r="A31" s="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>
      <c r="A32" s="7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>
      <c r="A34" s="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>
      <c r="A36" s="7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>
      <c r="A37" s="7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>
      <c r="A39" s="7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>
      <c r="A40" s="7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>
      <c r="A41" s="7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>
      <c r="A42" s="7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>
      <c r="A43" s="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>
      <c r="A44" s="7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>
      <c r="A45" s="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>
      <c r="A46" s="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>
      <c r="A47" s="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>
      <c r="A48" s="7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>
      <c r="A49" s="7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>
      <c r="A50" s="7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>
      <c r="A51" s="7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>
      <c r="A52" s="7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>
      <c r="A53" s="7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>
      <c r="A54" s="7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>
      <c r="A55" s="7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>
      <c r="A56" s="7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>
      <c r="A57" s="7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>
      <c r="A58" s="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>
      <c r="A59" s="7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>
      <c r="A61" s="7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>
      <c r="A62" s="7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>
      <c r="A63" s="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>
      <c r="A64" s="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>
      <c r="A65" s="7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>
      <c r="A66" s="7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>
      <c r="A67" s="7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>
      <c r="A68" s="7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>
      <c r="A69" s="7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>
      <c r="A70" s="7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>
      <c r="A71" s="7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>
      <c r="A72" s="7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>
      <c r="A74" s="7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>
      <c r="A75" s="7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>
      <c r="A76" s="7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>
      <c r="A77" s="7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>
      <c r="A78" s="7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>
      <c r="A80" s="7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>
      <c r="A81" s="7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>
      <c r="A82" s="7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>
      <c r="A83" s="7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>
      <c r="A84" s="7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>
      <c r="A85" s="7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>
      <c r="A86" s="7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>
      <c r="A87" s="7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>
      <c r="A88" s="7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>
      <c r="A89" s="7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>
      <c r="A90" s="7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>
      <c r="A91" s="7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>
      <c r="A92" s="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>
      <c r="A93" s="7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>
      <c r="A94" s="7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>
      <c r="A95" s="7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>
      <c r="A96" s="7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>
      <c r="A97" s="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>
      <c r="A100" s="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>
      <c r="A102" s="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>
      <c r="A103" s="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>
      <c r="A104" s="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>
      <c r="A105" s="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>
      <c r="A107" s="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>
      <c r="A111" s="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>
      <c r="A112" s="7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>
      <c r="A113" s="7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>
      <c r="A114" s="7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>
      <c r="A115" s="7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>
      <c r="A118" s="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>
      <c r="A119" s="7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>
      <c r="A120" s="7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>
      <c r="A121" s="7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>
      <c r="A122" s="7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>
      <c r="A123" s="7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>
      <c r="A127" s="7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>
      <c r="A128" s="7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>
      <c r="A129" s="7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>
      <c r="A130" s="7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>
      <c r="A131" s="7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>
      <c r="A132" s="7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>
      <c r="A133" s="7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>
      <c r="A134" s="7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>
      <c r="A135" s="7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>
      <c r="A136" s="7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>
      <c r="A137" s="7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>
      <c r="A138" s="7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>
      <c r="A139" s="7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>
      <c r="A140" s="7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>
      <c r="A141" s="7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>
      <c r="A142" s="7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>
      <c r="A143" s="7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>
      <c r="A144" s="7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>
      <c r="A145" s="7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>
      <c r="A146" s="7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>
      <c r="A148" s="7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>
      <c r="A149" s="7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>
      <c r="A150" s="7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>
      <c r="A151" s="7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>
      <c r="A152" s="7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>
      <c r="A153" s="7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>
      <c r="A154" s="7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>
      <c r="A155" s="7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>
      <c r="A156" s="7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>
      <c r="A157" s="7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>
      <c r="A158" s="7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>
      <c r="A159" s="7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>
      <c r="A160" s="7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>
      <c r="A161" s="7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>
      <c r="A162" s="7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>
      <c r="A163" s="7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>
      <c r="A164" s="7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>
      <c r="A165" s="7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>
      <c r="A166" s="7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>
      <c r="A167" s="7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>
      <c r="A168" s="7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>
      <c r="A169" s="7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>
      <c r="A170" s="7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>
      <c r="A171" s="7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>
      <c r="A172" s="7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>
      <c r="A173" s="7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>
      <c r="A174" s="7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>
      <c r="A175" s="7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>
      <c r="A176" s="7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>
      <c r="A177" s="7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>
      <c r="A178" s="7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>
      <c r="A179" s="7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>
      <c r="A180" s="7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>
      <c r="A181" s="7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>
      <c r="A185" s="7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>
      <c r="A186" s="7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>
      <c r="A189" s="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>
      <c r="A190" s="7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>
      <c r="A191" s="7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>
      <c r="A192" s="7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>
      <c r="A193" s="7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>
      <c r="A194" s="7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>
      <c r="A195" s="7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>
      <c r="A196" s="7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>
      <c r="A197" s="7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>
      <c r="A198" s="7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>
      <c r="A199" s="7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>
      <c r="A200" s="7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>
      <c r="A201" s="7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>
      <c r="A202" s="7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>
      <c r="A203" s="7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>
      <c r="A204" s="7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>
      <c r="A205" s="7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>
      <c r="A206" s="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>
      <c r="A207" s="7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>
      <c r="A208" s="7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>
      <c r="A209" s="7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>
      <c r="A210" s="7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>
      <c r="A211" s="7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>
      <c r="A212" s="7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>
      <c r="A213" s="7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>
      <c r="A214" s="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>
      <c r="A215" s="7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>
      <c r="A216" s="7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>
      <c r="A217" s="7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>
      <c r="A218" s="7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>
      <c r="A219" s="7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>
      <c r="A220" s="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>
      <c r="A221" s="7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>
      <c r="A222" s="7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>
      <c r="A223" s="7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>
      <c r="A224" s="7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>
      <c r="A225" s="7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>
      <c r="A226" s="7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>
      <c r="A227" s="7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>
      <c r="A228" s="7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>
      <c r="A229" s="7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>
      <c r="A230" s="7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>
      <c r="A231" s="7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>
      <c r="A232" s="7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>
      <c r="A233" s="7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>
      <c r="A234" s="7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>
      <c r="A235" s="7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>
      <c r="A236" s="7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>
      <c r="A237" s="7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>
      <c r="A238" s="7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>
      <c r="A239" s="7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>
      <c r="A240" s="7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>
      <c r="A241" s="7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>
      <c r="A242" s="7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>
      <c r="A243" s="7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>
      <c r="A244" s="7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>
      <c r="A245" s="7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>
      <c r="A246" s="7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>
      <c r="A247" s="7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>
      <c r="A248" s="7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>
      <c r="A249" s="7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>
      <c r="A250" s="7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>
      <c r="A251" s="7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>
      <c r="A252" s="7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>
      <c r="A253" s="7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>
      <c r="A254" s="7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>
      <c r="A255" s="7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>
      <c r="A256" s="7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>
      <c r="A257" s="7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>
      <c r="A259" s="7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>
      <c r="A260" s="7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>
      <c r="A261" s="7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>
      <c r="A262" s="7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>
      <c r="A263" s="7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>
      <c r="A264" s="7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>
      <c r="A265" s="7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>
      <c r="A266" s="7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>
      <c r="A267" s="7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>
      <c r="A269" s="7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>
      <c r="A270" s="7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>
      <c r="A271" s="7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>
      <c r="A272" s="7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>
      <c r="A273" s="7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>
      <c r="A274" s="7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>
      <c r="A275" s="7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>
      <c r="A276" s="7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>
      <c r="A277" s="7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>
      <c r="A278" s="7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>
      <c r="A279" s="7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>
      <c r="A280" s="7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>
      <c r="A281" s="7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>
      <c r="A282" s="7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>
      <c r="A283" s="7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>
      <c r="A284" s="7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>
      <c r="A285" s="7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>
      <c r="A286" s="7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>
      <c r="A287" s="7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>
      <c r="A288" s="7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>
      <c r="A289" s="7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>
      <c r="A290" s="7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>
      <c r="A291" s="7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>
      <c r="A292" s="7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>
      <c r="A293" s="7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>
      <c r="A294" s="7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>
      <c r="A295" s="7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>
      <c r="A296" s="7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>
      <c r="A297" s="7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>
      <c r="A298" s="7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>
      <c r="A299" s="7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>
      <c r="A300" s="7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>
      <c r="A301" s="7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>
      <c r="A302" s="7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>
      <c r="A303" s="7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>
      <c r="A304" s="7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>
      <c r="A305" s="7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>
      <c r="A306" s="7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>
      <c r="A307" s="7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>
      <c r="A308" s="7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>
      <c r="A309" s="7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>
      <c r="A310" s="7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>
      <c r="A311" s="7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>
      <c r="A312" s="7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>
      <c r="A313" s="7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>
      <c r="A314" s="7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>
      <c r="A315" s="7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>
      <c r="A316" s="7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>
      <c r="A317" s="7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>
      <c r="A318" s="7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>
      <c r="A319" s="7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>
      <c r="A320" s="7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>
      <c r="A321" s="7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>
      <c r="A322" s="7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>
      <c r="A323" s="7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>
      <c r="A324" s="7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>
      <c r="A325" s="7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>
      <c r="A326" s="7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>
      <c r="A327" s="7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>
      <c r="A328" s="7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>
      <c r="A329" s="7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>
      <c r="A330" s="7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>
      <c r="A331" s="7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>
      <c r="A332" s="7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>
      <c r="A333" s="7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>
      <c r="A334" s="7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>
      <c r="A335" s="7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>
      <c r="A336" s="7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>
      <c r="A337" s="7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>
      <c r="A338" s="7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>
      <c r="A339" s="7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>
      <c r="A340" s="7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>
      <c r="A341" s="7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>
      <c r="A342" s="7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>
      <c r="A343" s="7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>
      <c r="A344" s="7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>
      <c r="A345" s="7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>
      <c r="A346" s="7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>
      <c r="A347" s="7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>
      <c r="A348" s="7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>
      <c r="A349" s="7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>
      <c r="A350" s="7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>
      <c r="A351" s="7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>
      <c r="A352" s="7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>
      <c r="A353" s="7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>
      <c r="A354" s="7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>
      <c r="A355" s="7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>
      <c r="A356" s="7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>
      <c r="A357" s="7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>
      <c r="A358" s="7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>
      <c r="A359" s="7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>
      <c r="A360" s="7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>
      <c r="A361" s="7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>
      <c r="A362" s="7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>
      <c r="A363" s="7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>
      <c r="A364" s="7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>
      <c r="A365" s="7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>
      <c r="A366" s="7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>
      <c r="A367" s="7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>
      <c r="A368" s="7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>
      <c r="A369" s="7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>
      <c r="A370" s="7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>
      <c r="A371" s="7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>
      <c r="A372" s="7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>
      <c r="A373" s="7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>
      <c r="A374" s="7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>
      <c r="A375" s="7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>
      <c r="A376" s="7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>
      <c r="A377" s="7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>
      <c r="A378" s="7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>
      <c r="A379" s="7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>
      <c r="A380" s="7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>
      <c r="A381" s="7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>
      <c r="A382" s="7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>
      <c r="A383" s="7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>
      <c r="A384" s="7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>
      <c r="A385" s="7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>
      <c r="A386" s="7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>
      <c r="A387" s="7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>
      <c r="A388" s="7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>
      <c r="A389" s="7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>
      <c r="A390" s="7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>
      <c r="A391" s="7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>
      <c r="A392" s="7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>
      <c r="A393" s="7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>
      <c r="A394" s="7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>
      <c r="A395" s="7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>
      <c r="A396" s="7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>
      <c r="A397" s="7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>
      <c r="A398" s="7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>
      <c r="A399" s="7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>
      <c r="A400" s="7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>
      <c r="A401" s="7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>
      <c r="A402" s="7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>
      <c r="A403" s="7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>
      <c r="A404" s="7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>
      <c r="A405" s="7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>
      <c r="A406" s="7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>
      <c r="A407" s="7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>
      <c r="A408" s="7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>
      <c r="A409" s="7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>
      <c r="A410" s="7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>
      <c r="A411" s="7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>
      <c r="A412" s="7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>
      <c r="A413" s="7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>
      <c r="A414" s="7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>
      <c r="A415" s="7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>
      <c r="A416" s="7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>
      <c r="A417" s="7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>
      <c r="A418" s="7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>
      <c r="A419" s="7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>
      <c r="A420" s="7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>
      <c r="A421" s="7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>
      <c r="A422" s="7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>
      <c r="A423" s="7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>
      <c r="A424" s="7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>
      <c r="A425" s="7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>
      <c r="A426" s="7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>
      <c r="A427" s="7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>
      <c r="A428" s="7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>
      <c r="A429" s="7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>
      <c r="A430" s="7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>
      <c r="A431" s="7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>
      <c r="A432" s="7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>
      <c r="A433" s="7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>
      <c r="A434" s="7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>
      <c r="A435" s="7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>
      <c r="A436" s="7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>
      <c r="A437" s="7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>
      <c r="A438" s="7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>
      <c r="A439" s="7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>
      <c r="A440" s="7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>
      <c r="A441" s="7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>
      <c r="A442" s="7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>
      <c r="A443" s="7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>
      <c r="A444" s="7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>
      <c r="A445" s="7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>
      <c r="A446" s="7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>
      <c r="A447" s="7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>
      <c r="A448" s="7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>
      <c r="A449" s="7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>
      <c r="A450" s="7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>
      <c r="A451" s="7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>
      <c r="A452" s="7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>
      <c r="A453" s="7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>
      <c r="A454" s="7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>
      <c r="A455" s="7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>
      <c r="A456" s="7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>
      <c r="A457" s="7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>
      <c r="A458" s="7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>
      <c r="A459" s="7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>
      <c r="A460" s="7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>
      <c r="A461" s="7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>
      <c r="A462" s="7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>
      <c r="A463" s="7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>
      <c r="A464" s="7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>
      <c r="A465" s="7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>
      <c r="A466" s="7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>
      <c r="A467" s="7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>
      <c r="A468" s="7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>
      <c r="A469" s="7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>
      <c r="A470" s="7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>
      <c r="A471" s="7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>
      <c r="A472" s="7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>
      <c r="A473" s="7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>
      <c r="A474" s="7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>
      <c r="A475" s="7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>
      <c r="A476" s="7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>
      <c r="A477" s="7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>
      <c r="A478" s="7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>
      <c r="A479" s="7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>
      <c r="A480" s="7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>
      <c r="A481" s="7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>
      <c r="A482" s="7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>
      <c r="A483" s="7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>
      <c r="A484" s="7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>
      <c r="A485" s="7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>
      <c r="A486" s="7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>
      <c r="A487" s="7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>
      <c r="A488" s="7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>
      <c r="A489" s="7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>
      <c r="A490" s="7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>
      <c r="A491" s="7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>
      <c r="A492" s="7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>
      <c r="A493" s="7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>
      <c r="A494" s="7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>
      <c r="A495" s="7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>
      <c r="A496" s="7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>
      <c r="A497" s="7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>
      <c r="A498" s="7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>
      <c r="A499" s="7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>
      <c r="A500" s="7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>
      <c r="A501" s="7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>
      <c r="A502" s="7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>
      <c r="A503" s="7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>
      <c r="A504" s="7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>
      <c r="A505" s="7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>
      <c r="A506" s="7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>
      <c r="A507" s="7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>
      <c r="A508" s="7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>
      <c r="A509" s="7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>
      <c r="A510" s="7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>
      <c r="A511" s="7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>
      <c r="A512" s="7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>
      <c r="A513" s="7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>
      <c r="A514" s="7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>
      <c r="A515" s="7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>
      <c r="A516" s="7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>
      <c r="A517" s="7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>
      <c r="A518" s="7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>
      <c r="A519" s="7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>
      <c r="A520" s="7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>
      <c r="A521" s="7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>
      <c r="A522" s="7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>
      <c r="A523" s="7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>
      <c r="A524" s="7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>
      <c r="A525" s="7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>
      <c r="A526" s="7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>
      <c r="A527" s="7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>
      <c r="A528" s="7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>
      <c r="A529" s="7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>
      <c r="A530" s="7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>
      <c r="A531" s="7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>
      <c r="A532" s="7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>
      <c r="A533" s="7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>
      <c r="A534" s="7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>
      <c r="A535" s="7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>
      <c r="A536" s="7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>
      <c r="A537" s="7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>
      <c r="A538" s="7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>
      <c r="A539" s="7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>
      <c r="A540" s="7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>
      <c r="A541" s="7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>
      <c r="A542" s="7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>
      <c r="A543" s="7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>
      <c r="A544" s="7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>
      <c r="A545" s="7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>
      <c r="A546" s="7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>
      <c r="A547" s="7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>
      <c r="A548" s="7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>
      <c r="A549" s="7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>
      <c r="A550" s="7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>
      <c r="A551" s="7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>
      <c r="A552" s="7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>
      <c r="A553" s="7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>
      <c r="A554" s="7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>
      <c r="A555" s="7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>
      <c r="A556" s="7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>
      <c r="A557" s="7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>
      <c r="A558" s="7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>
      <c r="A559" s="7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>
      <c r="A560" s="7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>
      <c r="A561" s="7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>
      <c r="A562" s="7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>
      <c r="A563" s="7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>
      <c r="A564" s="7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>
      <c r="A565" s="7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>
      <c r="A566" s="7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>
      <c r="A567" s="7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>
      <c r="A568" s="7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>
      <c r="A569" s="7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>
      <c r="A570" s="7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>
      <c r="A571" s="7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>
      <c r="A572" s="7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>
      <c r="A573" s="7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>
      <c r="A574" s="7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>
      <c r="A575" s="7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>
      <c r="A576" s="7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>
      <c r="A577" s="7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>
      <c r="A578" s="7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>
      <c r="A579" s="7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>
      <c r="A580" s="7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>
      <c r="A581" s="7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>
      <c r="A582" s="7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>
      <c r="A583" s="7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>
      <c r="A584" s="7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>
      <c r="A585" s="7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>
      <c r="A586" s="7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>
      <c r="A587" s="7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>
      <c r="A588" s="7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>
      <c r="A589" s="7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>
      <c r="A590" s="7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>
      <c r="A591" s="7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>
      <c r="A592" s="7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>
      <c r="A593" s="7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>
      <c r="A594" s="7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>
      <c r="A595" s="7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>
      <c r="A596" s="7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>
      <c r="A597" s="7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>
      <c r="A598" s="7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>
      <c r="A599" s="7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>
      <c r="A600" s="7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>
      <c r="A601" s="7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>
      <c r="A602" s="7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>
      <c r="A603" s="7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>
      <c r="A604" s="7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>
      <c r="A605" s="7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>
      <c r="A606" s="7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>
      <c r="A607" s="7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>
      <c r="A608" s="7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>
      <c r="A609" s="7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>
      <c r="A610" s="7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>
      <c r="A611" s="7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>
      <c r="A612" s="7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>
      <c r="A613" s="7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>
      <c r="A614" s="7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>
      <c r="A615" s="7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>
      <c r="A616" s="7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>
      <c r="A617" s="7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>
      <c r="A618" s="7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>
      <c r="A619" s="7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>
      <c r="A620" s="7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>
      <c r="A621" s="7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>
      <c r="A622" s="7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>
      <c r="A623" s="7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>
      <c r="A624" s="7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>
      <c r="A625" s="7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>
      <c r="A626" s="7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>
      <c r="A627" s="7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>
      <c r="A628" s="7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>
      <c r="A629" s="7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>
      <c r="A630" s="7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>
      <c r="A631" s="7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>
      <c r="A632" s="7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>
      <c r="A633" s="7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>
      <c r="A634" s="7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>
      <c r="A635" s="7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>
      <c r="A636" s="7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>
      <c r="A637" s="7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>
      <c r="A638" s="7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>
      <c r="A639" s="7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>
      <c r="A640" s="7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>
      <c r="A641" s="7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>
      <c r="A642" s="7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>
      <c r="A643" s="7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>
      <c r="A644" s="7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>
      <c r="A645" s="7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>
      <c r="A646" s="7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>
      <c r="A647" s="7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>
      <c r="A648" s="7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>
      <c r="A649" s="7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>
      <c r="A650" s="7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>
      <c r="A651" s="7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>
      <c r="A652" s="7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>
      <c r="A653" s="7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>
      <c r="A654" s="7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>
      <c r="A655" s="7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>
      <c r="A656" s="7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>
      <c r="A657" s="7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>
      <c r="A658" s="7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>
      <c r="A659" s="7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>
      <c r="A660" s="7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>
      <c r="A661" s="7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>
      <c r="A662" s="7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>
      <c r="A663" s="7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>
      <c r="A664" s="7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>
      <c r="A665" s="7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>
      <c r="A666" s="7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>
      <c r="A667" s="7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>
      <c r="A668" s="7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>
      <c r="A669" s="7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>
      <c r="A670" s="7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>
      <c r="A671" s="7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>
      <c r="A672" s="7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>
      <c r="A673" s="7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>
      <c r="A674" s="7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>
      <c r="A675" s="7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>
      <c r="A676" s="7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>
      <c r="A677" s="7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>
      <c r="A678" s="7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>
      <c r="A679" s="7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>
      <c r="A680" s="7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>
      <c r="A681" s="7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>
      <c r="A682" s="7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>
      <c r="A683" s="7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>
      <c r="A684" s="7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>
      <c r="A685" s="7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>
      <c r="A686" s="7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>
      <c r="A687" s="7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>
      <c r="A688" s="7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>
      <c r="A689" s="7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>
      <c r="A690" s="7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>
      <c r="A691" s="7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>
      <c r="A692" s="7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>
      <c r="A693" s="7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>
      <c r="A694" s="7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>
      <c r="A695" s="7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>
      <c r="A696" s="7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>
      <c r="A697" s="7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>
      <c r="A698" s="7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>
      <c r="A699" s="7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>
      <c r="A700" s="7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>
      <c r="A701" s="7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>
      <c r="A702" s="7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>
      <c r="A703" s="7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>
      <c r="A704" s="7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>
      <c r="A705" s="7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>
      <c r="A706" s="7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>
      <c r="A707" s="7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>
      <c r="A708" s="7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>
      <c r="A709" s="7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>
      <c r="A710" s="7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>
      <c r="A711" s="7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>
      <c r="A712" s="7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>
      <c r="A713" s="7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>
      <c r="A714" s="7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>
      <c r="A715" s="7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>
      <c r="A716" s="7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>
      <c r="A717" s="7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>
      <c r="A718" s="7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>
      <c r="A719" s="7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>
      <c r="A720" s="7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>
      <c r="A721" s="7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>
      <c r="A722" s="7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>
      <c r="A723" s="7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>
      <c r="A724" s="7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>
      <c r="A725" s="7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>
      <c r="A726" s="7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>
      <c r="A727" s="7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>
      <c r="A728" s="7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>
      <c r="A729" s="7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>
      <c r="A730" s="7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>
      <c r="A731" s="7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>
      <c r="A732" s="7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>
      <c r="A733" s="7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>
      <c r="A734" s="7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>
      <c r="A735" s="7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>
      <c r="A736" s="7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>
      <c r="A737" s="7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>
      <c r="A738" s="7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>
      <c r="A739" s="7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>
      <c r="A740" s="7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>
      <c r="A741" s="7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>
      <c r="A742" s="7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>
      <c r="A743" s="7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>
      <c r="A744" s="7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>
      <c r="A745" s="7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>
      <c r="A746" s="7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>
      <c r="A747" s="7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>
      <c r="A748" s="7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>
      <c r="A749" s="7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>
      <c r="A750" s="7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>
      <c r="A751" s="7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>
      <c r="A752" s="7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>
      <c r="A753" s="7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>
      <c r="A754" s="7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>
      <c r="A755" s="7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>
      <c r="A756" s="7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>
      <c r="A757" s="7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>
      <c r="A758" s="7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>
      <c r="A759" s="7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>
      <c r="A760" s="7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>
      <c r="A761" s="7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>
      <c r="A762" s="7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>
      <c r="A763" s="7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>
      <c r="A764" s="7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>
      <c r="A765" s="7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>
      <c r="A766" s="7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>
      <c r="A767" s="7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>
      <c r="A768" s="7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>
      <c r="A769" s="7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>
      <c r="A770" s="7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>
      <c r="A771" s="7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>
      <c r="A772" s="7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>
      <c r="A773" s="7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>
      <c r="A774" s="7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>
      <c r="A775" s="7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>
      <c r="A776" s="7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>
      <c r="A777" s="7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>
      <c r="A778" s="7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>
      <c r="A779" s="7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>
      <c r="A780" s="7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>
      <c r="A781" s="7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>
      <c r="A782" s="7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>
      <c r="A783" s="7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>
      <c r="A784" s="7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>
      <c r="A785" s="7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>
      <c r="A786" s="7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>
      <c r="A787" s="7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>
      <c r="A788" s="7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>
      <c r="A789" s="7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>
      <c r="A790" s="7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>
      <c r="A791" s="7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>
      <c r="A792" s="7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>
      <c r="A793" s="7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>
      <c r="A794" s="7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>
      <c r="A795" s="7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>
      <c r="A796" s="7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>
      <c r="A797" s="7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>
      <c r="A798" s="7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>
      <c r="A799" s="7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>
      <c r="A800" s="7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>
      <c r="A801" s="7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>
      <c r="A802" s="7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>
      <c r="A803" s="7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>
      <c r="A804" s="7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>
      <c r="A805" s="7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>
      <c r="A806" s="7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>
      <c r="A807" s="7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>
      <c r="A808" s="7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>
      <c r="A809" s="7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>
      <c r="A810" s="7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>
      <c r="A811" s="7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>
      <c r="A812" s="7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>
      <c r="A813" s="7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>
      <c r="A814" s="7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>
      <c r="A815" s="7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>
      <c r="A816" s="7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>
      <c r="A817" s="7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>
      <c r="A818" s="7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>
      <c r="A819" s="7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>
      <c r="A820" s="7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>
      <c r="A821" s="7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>
      <c r="A822" s="7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>
      <c r="A823" s="7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>
      <c r="A824" s="7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>
      <c r="A825" s="7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>
      <c r="A826" s="7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>
      <c r="A827" s="7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>
      <c r="A828" s="7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>
      <c r="A829" s="7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>
      <c r="A830" s="7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>
      <c r="A831" s="7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>
      <c r="A832" s="7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>
      <c r="A833" s="7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>
      <c r="A834" s="7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>
      <c r="A835" s="7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>
      <c r="A836" s="7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>
      <c r="A837" s="7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>
      <c r="A838" s="7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>
      <c r="A839" s="7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>
      <c r="A840" s="7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>
      <c r="A841" s="7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>
      <c r="A842" s="7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>
      <c r="A843" s="7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>
      <c r="A844" s="7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>
      <c r="A845" s="7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>
      <c r="A846" s="7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>
      <c r="A847" s="7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>
      <c r="A848" s="7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>
      <c r="A849" s="7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>
      <c r="A850" s="7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>
      <c r="A851" s="7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>
      <c r="A852" s="7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>
      <c r="A853" s="7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>
      <c r="A854" s="7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>
      <c r="A855" s="7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>
      <c r="A856" s="7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>
      <c r="A857" s="7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>
      <c r="A858" s="7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>
      <c r="A859" s="7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>
      <c r="A860" s="7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>
      <c r="A861" s="7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>
      <c r="A862" s="7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>
      <c r="A863" s="7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>
      <c r="A864" s="7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>
      <c r="A865" s="7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>
      <c r="A866" s="7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>
      <c r="A867" s="7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>
      <c r="A868" s="7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>
      <c r="A869" s="7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>
      <c r="A870" s="7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>
      <c r="A871" s="7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>
      <c r="A872" s="7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>
      <c r="A873" s="7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>
      <c r="A874" s="7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>
      <c r="A875" s="7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>
      <c r="A876" s="7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>
      <c r="A877" s="7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>
      <c r="A878" s="7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>
      <c r="A879" s="7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>
      <c r="A880" s="7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>
      <c r="A881" s="7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>
      <c r="A882" s="7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>
      <c r="A883" s="7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>
      <c r="A884" s="7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>
      <c r="A885" s="7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>
      <c r="A886" s="7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>
      <c r="A887" s="7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>
      <c r="A888" s="7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>
      <c r="A889" s="7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>
      <c r="A890" s="7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>
      <c r="A891" s="7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>
      <c r="A892" s="7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>
      <c r="A893" s="7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>
      <c r="A894" s="7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>
      <c r="A895" s="7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>
      <c r="A896" s="7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>
      <c r="A897" s="7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>
      <c r="A898" s="7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>
      <c r="A899" s="7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>
      <c r="A900" s="7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>
      <c r="A901" s="7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>
      <c r="A902" s="7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>
      <c r="A903" s="7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>
      <c r="A904" s="7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>
      <c r="A905" s="7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>
      <c r="A906" s="7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>
      <c r="A907" s="7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>
      <c r="A908" s="7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>
      <c r="A909" s="7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>
      <c r="A910" s="7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>
      <c r="A911" s="7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>
      <c r="A912" s="7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>
      <c r="A913" s="7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>
      <c r="A914" s="7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>
      <c r="A915" s="7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>
      <c r="A916" s="7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>
      <c r="A917" s="7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>
      <c r="A918" s="7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>
      <c r="A919" s="7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>
      <c r="A920" s="7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>
      <c r="A921" s="7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>
      <c r="A922" s="7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>
      <c r="A923" s="7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>
      <c r="A924" s="7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>
      <c r="A925" s="7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>
      <c r="A926" s="7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>
      <c r="A927" s="7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>
      <c r="A928" s="7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>
      <c r="A929" s="7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>
      <c r="A930" s="7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>
      <c r="A931" s="7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>
      <c r="A932" s="7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>
      <c r="A933" s="7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>
      <c r="A934" s="7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>
      <c r="A935" s="7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>
      <c r="A936" s="7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>
      <c r="A937" s="7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>
      <c r="A938" s="7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>
      <c r="A939" s="7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>
      <c r="A940" s="7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>
      <c r="A941" s="7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>
      <c r="A942" s="7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>
      <c r="A943" s="7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>
      <c r="A944" s="7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>
      <c r="A945" s="7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>
      <c r="A946" s="7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>
      <c r="A947" s="7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>
      <c r="A948" s="7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>
      <c r="A949" s="7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>
      <c r="A950" s="7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>
      <c r="A951" s="7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>
      <c r="A952" s="7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>
      <c r="A953" s="7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>
      <c r="A954" s="7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>
      <c r="A955" s="7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>
      <c r="A956" s="7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>
      <c r="A957" s="7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>
      <c r="A958" s="7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>
      <c r="A959" s="7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>
      <c r="A960" s="7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>
      <c r="A961" s="7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>
      <c r="A962" s="7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>
      <c r="A963" s="7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>
      <c r="A964" s="7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>
      <c r="A965" s="7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>
      <c r="A966" s="7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>
      <c r="A967" s="7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>
      <c r="A968" s="7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>
      <c r="A969" s="7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>
      <c r="A970" s="7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>
      <c r="A971" s="7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>
      <c r="A972" s="7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>
      <c r="A973" s="7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>
      <c r="A974" s="7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>
      <c r="A975" s="7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>
      <c r="A976" s="7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>
      <c r="A977" s="7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>
      <c r="A978" s="7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>
      <c r="A979" s="7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>
      <c r="A980" s="7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>
      <c r="A981" s="7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>
      <c r="A982" s="7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>
      <c r="A983" s="7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>
      <c r="A984" s="7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>
      <c r="A985" s="7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>
      <c r="A986" s="7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>
      <c r="A987" s="7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>
      <c r="A988" s="7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>
      <c r="A989" s="7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>
      <c r="A990" s="7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>
      <c r="A991" s="7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>
      <c r="A992" s="7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Germania Lopez</cp:lastModifiedBy>
  <cp:lastPrinted>2023-09-15T17:12:33Z</cp:lastPrinted>
  <dcterms:created xsi:type="dcterms:W3CDTF">2011-04-20T17:22:00Z</dcterms:created>
  <dcterms:modified xsi:type="dcterms:W3CDTF">2023-12-12T14:55:05Z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